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ell_\Downloads\"/>
    </mc:Choice>
  </mc:AlternateContent>
  <xr:revisionPtr revIDLastSave="0" documentId="13_ncr:1_{D21C2ED3-7932-478E-A906-C200DF85FD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exo I" sheetId="1" r:id="rId1"/>
  </sheets>
  <definedNames>
    <definedName name="_FilterDatabase_0" localSheetId="0">'Anexo I'!$B$1:$H$74</definedName>
    <definedName name="_xlnm._FilterDatabase" localSheetId="0" hidden="1">'Anexo I'!$A$1:$J$74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J73" i="1"/>
  <c r="H73" i="1"/>
  <c r="F73" i="1"/>
  <c r="E73" i="1"/>
  <c r="H67" i="1"/>
  <c r="G67" i="1"/>
  <c r="F67" i="1"/>
  <c r="E67" i="1"/>
  <c r="H46" i="1"/>
  <c r="H29" i="1"/>
  <c r="G29" i="1"/>
  <c r="F29" i="1"/>
  <c r="E29" i="1"/>
  <c r="F26" i="1"/>
  <c r="G22" i="1"/>
  <c r="F22" i="1"/>
  <c r="E22" i="1"/>
  <c r="J20" i="1"/>
  <c r="H20" i="1"/>
  <c r="F20" i="1"/>
  <c r="E20" i="1"/>
  <c r="J15" i="1"/>
  <c r="H15" i="1"/>
  <c r="G15" i="1"/>
  <c r="F15" i="1"/>
  <c r="E15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9" i="1"/>
  <c r="A10" i="1" s="1"/>
  <c r="A11" i="1" s="1"/>
  <c r="A3" i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<sst xmlns="http://schemas.openxmlformats.org/spreadsheetml/2006/main" count="763" uniqueCount="652">
  <si>
    <t xml:space="preserve">POSIÇÃO </t>
  </si>
  <si>
    <t>CNS</t>
  </si>
  <si>
    <t>DENOMINAÇÃO OFICIAL ATUAL</t>
  </si>
  <si>
    <t>STATUS DE FUNCIONA-MENTO</t>
  </si>
  <si>
    <t>RECEITA 2018</t>
  </si>
  <si>
    <t>DESPESA 2018</t>
  </si>
  <si>
    <t>RECEITA 2019</t>
  </si>
  <si>
    <t>DESPESA 2019</t>
  </si>
  <si>
    <t>RECEITA 2020</t>
  </si>
  <si>
    <t>DESPESA 2020</t>
  </si>
  <si>
    <t>CPF DO APROVADO</t>
  </si>
  <si>
    <t>NOME DO APROVADO</t>
  </si>
  <si>
    <t>07.203-3</t>
  </si>
  <si>
    <t>Ofício de Registro Civil das Pessoas Naturais do Município de Ouro Velho (Comarca de Sumé)</t>
  </si>
  <si>
    <t>Ativo</t>
  </si>
  <si>
    <t>R$ 33.593,82</t>
  </si>
  <si>
    <t>R$ 5.161,38</t>
  </si>
  <si>
    <t>R$ 25.492,55</t>
  </si>
  <si>
    <t>R$ 4.210,61</t>
  </si>
  <si>
    <t>07.130-8</t>
  </si>
  <si>
    <t>Ofício de Registro Civil das Pessoas Naturais do Município de Joca Claudino (Comarca de Uiraúna)</t>
  </si>
  <si>
    <t>INATIVO
 (anexado adm.)</t>
  </si>
  <si>
    <t>R$ 15.400,00</t>
  </si>
  <si>
    <t>R$ 6.163,60</t>
  </si>
  <si>
    <t>R$ 12.600,00</t>
  </si>
  <si>
    <t>R$ 1.386,00</t>
  </si>
  <si>
    <t>06.886-6</t>
  </si>
  <si>
    <t>6º Ofício de Registro Civil das Pessoas Naturais do Município e Sede da Comarca de João Pessoa (Circunscrição Cidade Padre Zé)</t>
  </si>
  <si>
    <t>-</t>
  </si>
  <si>
    <t>04621062417</t>
  </si>
  <si>
    <t>DANUTA MIRANDA DA SILVEIRA ALVES</t>
  </si>
  <si>
    <t>07.000-3</t>
  </si>
  <si>
    <t>Ofício de Registro Civil das Pessoas Naturais do Município de Alcantil (Comarca de Boqueirão)</t>
  </si>
  <si>
    <t>R$ 45.283,54</t>
  </si>
  <si>
    <t>R$ 4.196,43</t>
  </si>
  <si>
    <t>39494640420</t>
  </si>
  <si>
    <t>ANTONIO JUCELIO AMANCIO QUEIROGA</t>
  </si>
  <si>
    <t>06.924-5</t>
  </si>
  <si>
    <t>Ofício de Registro Civil das Pessoas Naturais de Tambaú (Município e Comarca de João Pessoa)</t>
  </si>
  <si>
    <t>R$ 1.754.442,35</t>
  </si>
  <si>
    <t>R$ 1.432.632,89</t>
  </si>
  <si>
    <t>R$ 1.095.509,42</t>
  </si>
  <si>
    <t>R$ 786.898,79</t>
  </si>
  <si>
    <t>01517504082</t>
  </si>
  <si>
    <t>RAFAELA BALDISSERA</t>
  </si>
  <si>
    <t>07.199-3</t>
  </si>
  <si>
    <t>Ofício de Registro Civil das Pessoas Naturais do Distrito de Coronel Maia (Município e Comarca de Catolé do Rocha)</t>
  </si>
  <si>
    <t>R$ 21.675,40</t>
  </si>
  <si>
    <t>R$ 254.360,91</t>
  </si>
  <si>
    <t>R$ 20.326,62</t>
  </si>
  <si>
    <t>R$ 2.457,35</t>
  </si>
  <si>
    <t>07.263-7</t>
  </si>
  <si>
    <t>Ofício de Registro Civil das Pessoas Naturais do Município de São Francisco (Comarca de Sousa)</t>
  </si>
  <si>
    <t>R$ 31.183,53</t>
  </si>
  <si>
    <t>R$ 8.588,22</t>
  </si>
  <si>
    <t>R$ 29.511,89</t>
  </si>
  <si>
    <t>R$ 12.916,38</t>
  </si>
  <si>
    <t>06.873-4</t>
  </si>
  <si>
    <t>Ofício de Registro Civil das Pessoas Naturais e de Interdições e Tutelas do Município de Cabaceiras (Comarca de Boqueirão)</t>
  </si>
  <si>
    <t>R$ 28.790,94</t>
  </si>
  <si>
    <t>R$ 8.586,03</t>
  </si>
  <si>
    <t>R$ 27.626,27</t>
  </si>
  <si>
    <t>R$ 7.617,90</t>
  </si>
  <si>
    <t>79797288404</t>
  </si>
  <si>
    <t>ERIKA VIRGINIO DIAS DOS SANTOS</t>
  </si>
  <si>
    <t>06.974-0</t>
  </si>
  <si>
    <t>Ofício de Registro Civil das Pessoas Naturais do Município de Amparo (Comarca de Sumé)</t>
  </si>
  <si>
    <t>R$ 29.361,19</t>
  </si>
  <si>
    <t>R$ 3.337,19</t>
  </si>
  <si>
    <t>R$ 26.148,72</t>
  </si>
  <si>
    <t>R$ 1.908,90</t>
  </si>
  <si>
    <t>06.995-5</t>
  </si>
  <si>
    <t>Ofício de Registro Civil das Pessoas Naturais do Município de Tenório (Comarca de Juazeirinho)</t>
  </si>
  <si>
    <t>R$ 31.949,04</t>
  </si>
  <si>
    <t>R$ 8.798,51</t>
  </si>
  <si>
    <t>R$ 36.825,90</t>
  </si>
  <si>
    <t>R$ 8.000,87</t>
  </si>
  <si>
    <t>07.198-5</t>
  </si>
  <si>
    <t>2º Tabelionato de Notas e Único Ofício de Protesto de Títulos, de Registro de Títulos e Documentos e Civil das Pessoas Jurídicas do Município de Bananeiras (Comarca de Bananeiras)</t>
  </si>
  <si>
    <t>R$ 181.805,05</t>
  </si>
  <si>
    <t>R$ 109.627,20</t>
  </si>
  <si>
    <t>R$ 136.048,14</t>
  </si>
  <si>
    <t>R$ 102.203,83</t>
  </si>
  <si>
    <t>01096695413</t>
  </si>
  <si>
    <t>ANDERSON ANDRADE DE ARAUJO</t>
  </si>
  <si>
    <t>07.033-4</t>
  </si>
  <si>
    <t>Ofício de Registro Civil das Pessoas Naturais do Distrito de Campo Grande (Município e Comarca de Itabaiana)</t>
  </si>
  <si>
    <t>R$ 16.101,52</t>
  </si>
  <si>
    <t>R$ 8.661,41</t>
  </si>
  <si>
    <t>R$ 16.329,88</t>
  </si>
  <si>
    <t>R$ 5.105,00</t>
  </si>
  <si>
    <t>74538217468</t>
  </si>
  <si>
    <t>CARLOS CLAUDINO FERREIRA DA SILVA</t>
  </si>
  <si>
    <t>07.164-7</t>
  </si>
  <si>
    <t>Ofício de Registro Civil das Pessoas Naturais do Distrito de Umari (Município e Comarca de São João do Rio do Peixe)</t>
  </si>
  <si>
    <t>R$ 13.756,91</t>
  </si>
  <si>
    <t>R$ 1.013,15</t>
  </si>
  <si>
    <t>R$ 13.273,47</t>
  </si>
  <si>
    <t>R$ 1.201,62</t>
  </si>
  <si>
    <t>07.229-8</t>
  </si>
  <si>
    <t>Ofício de Registro Civil das Pessoas Naturais do Distrito de Cepilho (Município e Comarca de Areia)</t>
  </si>
  <si>
    <t>64583708491</t>
  </si>
  <si>
    <t>FABIO BEZERRA CAVALCANTI</t>
  </si>
  <si>
    <t>07.009-4</t>
  </si>
  <si>
    <t>Ofício de Registro Civil das Pessoas Naturais e de Interdições e Tutelas do Município e Sede da Comarca de Monteiro</t>
  </si>
  <si>
    <t>R$ 140.055,74</t>
  </si>
  <si>
    <t>R$ 56.699,99</t>
  </si>
  <si>
    <t>R$ 130.884,11</t>
  </si>
  <si>
    <t>R$ 51.409,92</t>
  </si>
  <si>
    <t>65899539372</t>
  </si>
  <si>
    <t>JOÃO GABRIEL MAYA ROSA GUARÁ</t>
  </si>
  <si>
    <t>07.176-1</t>
  </si>
  <si>
    <t>Ofício de Registro Civil das Pessoas Naturais e de Interdições e Tutelas do Município e Sede da Comarca de Pedras de Fogo</t>
  </si>
  <si>
    <t>R$ 114.546,03</t>
  </si>
  <si>
    <t>R$ 46.658,61</t>
  </si>
  <si>
    <t>R$ 111.720,50</t>
  </si>
  <si>
    <t>R$ 41.944,89</t>
  </si>
  <si>
    <t>26191112858</t>
  </si>
  <si>
    <t>MARCO ANTONIO COSTA E SOUZA</t>
  </si>
  <si>
    <t>06.930-2</t>
  </si>
  <si>
    <t>Ofício de Registro Civil das Pessoas Naturais do Distrito de Montevidéu (Município e Comarca de Conceição)</t>
  </si>
  <si>
    <t>R$ 17.652,20</t>
  </si>
  <si>
    <t>R$ 5.568,40</t>
  </si>
  <si>
    <t>R$ 17.869,74</t>
  </si>
  <si>
    <t>R$ 6.247,58</t>
  </si>
  <si>
    <t>06.892-4</t>
  </si>
  <si>
    <t>9º Tabelionato de Notas da Comarca do Município de Campina Grande (Comarca de Campina Grande)</t>
  </si>
  <si>
    <t>R$ 611.830,30</t>
  </si>
  <si>
    <t>R$ 311.878,24</t>
  </si>
  <si>
    <t>R$ 485.207,40</t>
  </si>
  <si>
    <t>R$ 205.100,94</t>
  </si>
  <si>
    <t>01845819586</t>
  </si>
  <si>
    <t>LUCAS CAMPOS SALMERON DANTAS</t>
  </si>
  <si>
    <t>06.903-9</t>
  </si>
  <si>
    <t>Tabelionato de Notas e de Protesto de Títulos e Ofício de Registro de Imóveis, de Títulos e Documentos e Civil das Pessoas Jurídicas do Município de Boqueirão (Comarca de Boqueirão)</t>
  </si>
  <si>
    <t>06155646406</t>
  </si>
  <si>
    <t>DANILO DIAS DELMIRO DE SANTANA</t>
  </si>
  <si>
    <t>07.232-2</t>
  </si>
  <si>
    <t>Ofício de Registro Civil das Pessoas Naturais do Distrito de Mata Virgem (Município e Comarca de Umbuzeiro)</t>
  </si>
  <si>
    <t>R$ 23.540,00</t>
  </si>
  <si>
    <t>R$ 7.576,00</t>
  </si>
  <si>
    <t>R$ 22.754,65</t>
  </si>
  <si>
    <t>R$ 4.721,20</t>
  </si>
  <si>
    <t>04197581432</t>
  </si>
  <si>
    <t>FERNANDA FERRAZ QUEIROGA GOMES WANDERLEY</t>
  </si>
  <si>
    <t>07.035-9</t>
  </si>
  <si>
    <t>Ofício de Registro Civil das Pessoas Naturais do Distrito de Rua Nova (Município e Comarca de Belém)</t>
  </si>
  <si>
    <t>05543130490</t>
  </si>
  <si>
    <t>ANDERSON LUCENA MOURA DE MEDEIROS</t>
  </si>
  <si>
    <t>07.050-8</t>
  </si>
  <si>
    <t>2º Tabelionato de Notas do Município de Picuí (Comarca de Picuí)</t>
  </si>
  <si>
    <t>R$ 135.790,18</t>
  </si>
  <si>
    <t>R$ 75.324,06</t>
  </si>
  <si>
    <t>R$ 112.370,62</t>
  </si>
  <si>
    <t>R$ 78.140,44</t>
  </si>
  <si>
    <t>00986625469</t>
  </si>
  <si>
    <t>CARLOS ULYSSES DE CARVALHO NETO</t>
  </si>
  <si>
    <t>06.988-0</t>
  </si>
  <si>
    <t>Ofício de Registro Civil das Pessoas Naturais do Município de Baraúna (Comarca de Picuí)</t>
  </si>
  <si>
    <t>R$ 26.943,42</t>
  </si>
  <si>
    <t>R$ 5.540,50</t>
  </si>
  <si>
    <t>R$ 24.464,53</t>
  </si>
  <si>
    <t>R$ 6.972,87</t>
  </si>
  <si>
    <t>06.959-1</t>
  </si>
  <si>
    <t>Tabelionato de Notas e de Protesto de Títulos e Ofício de Registro de Imóveis, de Títulos e Documentos e Civil das Pessoas Jurídicas do Município de Gurinhém (Comarca de Gurinhém)</t>
  </si>
  <si>
    <t>R$ 91.665,72</t>
  </si>
  <si>
    <t>R$ 46.996,23</t>
  </si>
  <si>
    <t>R$ 112.551,13</t>
  </si>
  <si>
    <t>R$ 44.745,87</t>
  </si>
  <si>
    <t>22005943215</t>
  </si>
  <si>
    <t>ANA CHRISTINA ARAUJO</t>
  </si>
  <si>
    <t>07.028-4</t>
  </si>
  <si>
    <t>Ofício de Registro Civil das Pessoas Naturais do Distrito de Mata Limpa (Município e Comarca de Areia)</t>
  </si>
  <si>
    <t>05181516467</t>
  </si>
  <si>
    <t>FABIO DE LUCENA FALCÃO</t>
  </si>
  <si>
    <t>15.719-8</t>
  </si>
  <si>
    <t>2º Ofício de Registro Civil das Pessoas Naturais do Município e Sede da Comarca de Cajazeiras</t>
  </si>
  <si>
    <t>00854594370</t>
  </si>
  <si>
    <t>YURI BARROSO CAIADO FRAGA</t>
  </si>
  <si>
    <t>07.185-2</t>
  </si>
  <si>
    <t>Ofício de Registro Civil das Pessoas Naturais do Distrito de Pitombeira (Município de Santana dos Garrotes - Comarca de Piancó)</t>
  </si>
  <si>
    <t>R$ 17.572,76</t>
  </si>
  <si>
    <t>R$ 7.954,05</t>
  </si>
  <si>
    <t>R$ 4.321,00</t>
  </si>
  <si>
    <t>R$ 1.657,00</t>
  </si>
  <si>
    <t>15.426-0</t>
  </si>
  <si>
    <t>Ofício de Registro Civil das Pessoas Naturais do Distrito de Camurupim (Município e Comarca de Rio Tinto)</t>
  </si>
  <si>
    <t>06151622405</t>
  </si>
  <si>
    <t>PAULO RODRIGUES DO SOUTO SERRA NETO</t>
  </si>
  <si>
    <t>07.037-5</t>
  </si>
  <si>
    <t>Ofício de Registro Civil das Pessoas Naturais do Distrito de Serrinha (Município de Bom Sucesso - Comarca de Catolé do Rocha)</t>
  </si>
  <si>
    <t>R$ 21.684,57</t>
  </si>
  <si>
    <t>R$ 4.365,03</t>
  </si>
  <si>
    <t>R$ 22.292,74</t>
  </si>
  <si>
    <t>R$ 3.747,71</t>
  </si>
  <si>
    <t>07.341-1</t>
  </si>
  <si>
    <t>Ofício de Registro Civil das Pessoas Naturais do Município de Vieirópolis (Comarca de Sousa)</t>
  </si>
  <si>
    <t>R$ 27.802,98</t>
  </si>
  <si>
    <t>R$ 7.884,60</t>
  </si>
  <si>
    <t>R$ 27.284,90</t>
  </si>
  <si>
    <t>R$ 11.188,67</t>
  </si>
  <si>
    <t>05350143417</t>
  </si>
  <si>
    <t>NAIANNY KALLINY NOBREGA GONÇALVES</t>
  </si>
  <si>
    <t>06.969-0</t>
  </si>
  <si>
    <t>Ofício de Registro Civil das Pessoas Naturais do Município de Bernardino Batista (Comarca de São João do Rio do Peixe)</t>
  </si>
  <si>
    <t>R$ 23.221,52</t>
  </si>
  <si>
    <t>R$ 12.151,77</t>
  </si>
  <si>
    <t>R$ 20.631,12</t>
  </si>
  <si>
    <t>R$ 9.889,83</t>
  </si>
  <si>
    <t>07.026-8</t>
  </si>
  <si>
    <t>Ofício de Registro Civil das Pessoas Naturais do Distrito de Engenheiro Ávidos (Município e Comarca de Cajazeiras)</t>
  </si>
  <si>
    <t>R$ 22.745,84</t>
  </si>
  <si>
    <t>R$ 3.365,93</t>
  </si>
  <si>
    <t>R$ 24.681,96</t>
  </si>
  <si>
    <t>R$ 3.242,10</t>
  </si>
  <si>
    <t>07.302-3</t>
  </si>
  <si>
    <t>1º Tabelionato de Notas e Único Ofício de Protesto de Títulos e de Registro de Imóveis do Município de Guarabira (Comarca de Guarabira)</t>
  </si>
  <si>
    <t>R$ 765.881,90</t>
  </si>
  <si>
    <t>R$ 445.768,33</t>
  </si>
  <si>
    <t>R$ 642.601,17</t>
  </si>
  <si>
    <t>R$ 354.487,78</t>
  </si>
  <si>
    <t>05724832445</t>
  </si>
  <si>
    <t>LUIZ HENRIQUE XAVIER GOMES</t>
  </si>
  <si>
    <t>07.114-2</t>
  </si>
  <si>
    <t>Ofício de Registro Civil das Pessoas Naturais do Município de Sertãozinho (Comarca de Guarabira) - sub judice</t>
  </si>
  <si>
    <t>R$ 91.052,59</t>
  </si>
  <si>
    <t>R$ 4.121,95</t>
  </si>
  <si>
    <t>R$ 158.415,33</t>
  </si>
  <si>
    <t>R$ 4.602,02</t>
  </si>
  <si>
    <t>03061535489</t>
  </si>
  <si>
    <t>EDÉSUS BARBOSA GALDINO</t>
  </si>
  <si>
    <t>06.998-9</t>
  </si>
  <si>
    <t>Ofício de Registro Civil das Pessoas Naturais e de Interdições e Tutelas do Município de Lucena (Comarca de Cabedelo)</t>
  </si>
  <si>
    <t>03664292480</t>
  </si>
  <si>
    <t>JANICLEIDE NERI MONTEIRO</t>
  </si>
  <si>
    <t>07.070-6</t>
  </si>
  <si>
    <t>Ofício de Registro Civil das Pessoas Naturais e de Interdições e Tutelas do Município e Sede da Comarca de Picuí</t>
  </si>
  <si>
    <t>R$ 61.198,55</t>
  </si>
  <si>
    <t>R$ 13.975,39</t>
  </si>
  <si>
    <t>R$ 55.262,24</t>
  </si>
  <si>
    <t>R$ 19.505,76</t>
  </si>
  <si>
    <t>24691112855</t>
  </si>
  <si>
    <t>DANIEL CORRÊA DESTRO</t>
  </si>
  <si>
    <t>07.075-5</t>
  </si>
  <si>
    <t>Ofício de Registro Civil das Pessoas Naturais e de Interdições e Tutelas do Município e Sede da Comarca de Alagoa Grande</t>
  </si>
  <si>
    <t>R$ 85.522,37</t>
  </si>
  <si>
    <t>R$ 16.615,89</t>
  </si>
  <si>
    <t>R$ 127.190,73</t>
  </si>
  <si>
    <t>R$ 9.313,02</t>
  </si>
  <si>
    <t>60887311415</t>
  </si>
  <si>
    <t>GETULIO RAMOS DE OLIVEIRA FILHO</t>
  </si>
  <si>
    <t>07.246-2</t>
  </si>
  <si>
    <t>Ofício de Registro Civil das Pessoas Naturais do Município de Olivedos (Comarca de Soledade)</t>
  </si>
  <si>
    <t>R$ 30.996,22</t>
  </si>
  <si>
    <t>R$ 12.961,07</t>
  </si>
  <si>
    <t>R$ 27.538,90</t>
  </si>
  <si>
    <t>R$ 11.388,44</t>
  </si>
  <si>
    <t>01272283224</t>
  </si>
  <si>
    <t>RAINA COSTA DE FIGUEIREDO</t>
  </si>
  <si>
    <t>07.040-9</t>
  </si>
  <si>
    <t>Ofício de Registro Civil das Pessoas Naturais do Distrito de Várzea Nova (Município e Comarca de Santa Rita)</t>
  </si>
  <si>
    <t>R$ 65.020,51</t>
  </si>
  <si>
    <t>R$ 20.926,61</t>
  </si>
  <si>
    <t>R$ 59.759,76</t>
  </si>
  <si>
    <t>R$ 17.050,42</t>
  </si>
  <si>
    <t>05520653402</t>
  </si>
  <si>
    <t>JOSE MARIO PORTO NETO (SUB JUDICE)</t>
  </si>
  <si>
    <t>07.092-0</t>
  </si>
  <si>
    <t>Ofício de Registro Civil das Pessoas Naturais do Muncípio de Poço Dantas (Comarca de Uiraúna)</t>
  </si>
  <si>
    <t>S/CNS</t>
  </si>
  <si>
    <t>Ofício de Registro Civil das Pessoas Naturais do Distrito de Gravatá (Município de Gravatá - Comarca de São João do Rio do Peixe)</t>
  </si>
  <si>
    <t>INATIVO
 (não instalado)</t>
  </si>
  <si>
    <t>07.110-0</t>
  </si>
  <si>
    <t>Ofício de Registro Civil das Pessoas Naturais do Município de Duas Estradas (Comarca de Guarabira) - sub judice</t>
  </si>
  <si>
    <t>R$ 25.963,78</t>
  </si>
  <si>
    <t>R$ 3.256,36</t>
  </si>
  <si>
    <t>R$ 22.321,17</t>
  </si>
  <si>
    <t>R$ 3.415,96</t>
  </si>
  <si>
    <t>83122575787</t>
  </si>
  <si>
    <t>JOSE RICARDO DE OLIVEIRA TEIXEIRA</t>
  </si>
  <si>
    <t>06.908-8</t>
  </si>
  <si>
    <t>Ofício de Registro Civil das Pessoas Naturais do Distrito de São José da Mata (Município e Comarca de Campina Grande)</t>
  </si>
  <si>
    <t>R$ 271.438,25</t>
  </si>
  <si>
    <t>R$ 133.235,50</t>
  </si>
  <si>
    <t>R$ 351.867,47</t>
  </si>
  <si>
    <t>R$ 148.994,50</t>
  </si>
  <si>
    <t>01281494348</t>
  </si>
  <si>
    <t>CLAUDIANY MARIA RAMOS CAVALCANTE</t>
  </si>
  <si>
    <t>06.977-3</t>
  </si>
  <si>
    <t>Ofício de Registro Civil das Pessoas Naturais do Município e Sede da Comarca de Campina Grande (Circunscrição José Pinheiro - Zona Leste)</t>
  </si>
  <si>
    <t>R$ 325.122,06</t>
  </si>
  <si>
    <t>R$ 175.224,54</t>
  </si>
  <si>
    <t>R$ 153.247,64</t>
  </si>
  <si>
    <t>R$ 91.848,95</t>
  </si>
  <si>
    <t>01920571973</t>
  </si>
  <si>
    <t>RODRIGO JOSÉ BOEIRA</t>
  </si>
  <si>
    <t>07.097-9</t>
  </si>
  <si>
    <t>Ofício de Registro Civil das Pessoas Naturais do Distrito de Socorro (Município de Olho D'Água - Comarca de Piancó)</t>
  </si>
  <si>
    <t>R4 6.514,95</t>
  </si>
  <si>
    <t>07.079-7</t>
  </si>
  <si>
    <t>Ofício de Registro Civil das Pessoas Naturais e de Interdições e Tutelas do Município e Sede da Comarca de Areia</t>
  </si>
  <si>
    <t>R$ 62.679,04</t>
  </si>
  <si>
    <t>R$ 23.386,61</t>
  </si>
  <si>
    <t>R$ 79.172,32</t>
  </si>
  <si>
    <t>R$ 23.369,46</t>
  </si>
  <si>
    <t>00950533440</t>
  </si>
  <si>
    <t>JULIANA BEATRIZ DE SOUZA SANTOS VERA</t>
  </si>
  <si>
    <t xml:space="preserve">14.087-1 </t>
  </si>
  <si>
    <t>Ofício de Registro Civil das Pessoas Naturais do Distrito de São João Bosco (Município de Poço Dantas - Comarca de Uiraúna)</t>
  </si>
  <si>
    <t>R$ 14.576,32</t>
  </si>
  <si>
    <t>R$ 1.181,76</t>
  </si>
  <si>
    <t>R$ 14.708,01</t>
  </si>
  <si>
    <t>R$ 4.708,08</t>
  </si>
  <si>
    <t>07.068-0</t>
  </si>
  <si>
    <t>Ofício de Registro Civil das Pessoas Naturais do Distrito de Várzea Comprida (Município e Comarca de Pombal)</t>
  </si>
  <si>
    <t>R$ 9.406,67</t>
  </si>
  <si>
    <t>R$ 1.447,08</t>
  </si>
  <si>
    <t>R$ 15.734,52</t>
  </si>
  <si>
    <t>R$ 1.586,07</t>
  </si>
  <si>
    <t>07.076-3</t>
  </si>
  <si>
    <t>Ofício de Registro Civil das Pessoas Naturais do Município de São José do Sabugi (Comarca de Santa Luzia)</t>
  </si>
  <si>
    <t>R$ 45.259,84</t>
  </si>
  <si>
    <t>R$ 26.056,19</t>
  </si>
  <si>
    <t>R$ 35.377,15</t>
  </si>
  <si>
    <t>R$ 23.417,02</t>
  </si>
  <si>
    <t>06478653439</t>
  </si>
  <si>
    <t>GLAUBER MELO DE CARVALHO</t>
  </si>
  <si>
    <t>06.983-1</t>
  </si>
  <si>
    <t>Ofício de Registro Civil das Pessoas Naturais e de Interdições e Tutelas do Município e Sede da Comarca de Remígio</t>
  </si>
  <si>
    <t>R$ 52.079,92</t>
  </si>
  <si>
    <t>R$ 8.463,71</t>
  </si>
  <si>
    <t>R$ 50.876,00</t>
  </si>
  <si>
    <t>R$ 9.029,75</t>
  </si>
  <si>
    <t>02461571430</t>
  </si>
  <si>
    <t>MARIA MANUELA LUCENA RODRIGUES</t>
  </si>
  <si>
    <t>07.306-4</t>
  </si>
  <si>
    <t>Tabelionato de Notas e de Protesto de Títulos e Ofício de Registro de Imóveis, de Títulos e Documentos e Civil das Pessoas Jurídicas do Município de Barra de Santa Rosa (Comarca de Cuité)</t>
  </si>
  <si>
    <t>R$ 323.309,64</t>
  </si>
  <si>
    <t>R$ 109.308,68</t>
  </si>
  <si>
    <t>R$ 445.408,65</t>
  </si>
  <si>
    <t>R$ 132.726,89</t>
  </si>
  <si>
    <t>92865240134</t>
  </si>
  <si>
    <t>MARCIA SILVEIRA BORGES</t>
  </si>
  <si>
    <t>07.001-1</t>
  </si>
  <si>
    <t>Ofício de Registro Civil das Pessoas Naturais e de Interdições e Tutelas do Município  de Caiçara (Comarca de Belém)</t>
  </si>
  <si>
    <t>R$ 25.123,18</t>
  </si>
  <si>
    <t>R$ 8.681,94</t>
  </si>
  <si>
    <t>R$ 29.851,51</t>
  </si>
  <si>
    <t>R$ 9.649,59</t>
  </si>
  <si>
    <t>03453974441</t>
  </si>
  <si>
    <t>CYNNARA SIQUEIRA PAIVA DE SOUZA</t>
  </si>
  <si>
    <t xml:space="preserve">07.195-1 </t>
  </si>
  <si>
    <t>Ofício de Registro Civil das Pessoas Naturais e de Interdições e Tutelas do Município e Sede da Comarca de Alhandra</t>
  </si>
  <si>
    <t>R$ 101.999,00</t>
  </si>
  <si>
    <t>R$ 28.205,50</t>
  </si>
  <si>
    <t>R$ 82.276,97</t>
  </si>
  <si>
    <t>R$ 26.663,27</t>
  </si>
  <si>
    <t>39583040444</t>
  </si>
  <si>
    <t>CLÁUDIO RODRIGUES COSTA</t>
  </si>
  <si>
    <t>07.100-1</t>
  </si>
  <si>
    <t>Ofício de Registro Civil das Pessoas Naturais e de Interdições e Tutelas do Município e Sede da Comarca de Teixeira</t>
  </si>
  <si>
    <t>R$ 54.647,40</t>
  </si>
  <si>
    <t>R$ 25.238,85</t>
  </si>
  <si>
    <t>R$ 83.853,57</t>
  </si>
  <si>
    <t>R$ 29.904,03</t>
  </si>
  <si>
    <t>47881755504</t>
  </si>
  <si>
    <t>RICARDO NUNES DE ANDRADE</t>
  </si>
  <si>
    <t>07.132-4</t>
  </si>
  <si>
    <t>Ofício de Registro Civil das Pessoas Naturais do Distrito de Nazaré (Município e Comarca de Pocinhos)</t>
  </si>
  <si>
    <t>R$ 19.478,45</t>
  </si>
  <si>
    <t>R$ 6.958,52</t>
  </si>
  <si>
    <t>R$ 16.900,25</t>
  </si>
  <si>
    <t>R$ 3.465,47</t>
  </si>
  <si>
    <t>07.039-1</t>
  </si>
  <si>
    <t>Ofício de Registro Civil das Pessoas Naturais do Distrito de Nossa Senhora do Livramento (Município e Comarca de Santa Rita)</t>
  </si>
  <si>
    <t>R$ 26.631,05</t>
  </si>
  <si>
    <t>R$ 14.623,28</t>
  </si>
  <si>
    <t>R$ 24.999,50</t>
  </si>
  <si>
    <t>R$ 8.040,83</t>
  </si>
  <si>
    <t>01132854423</t>
  </si>
  <si>
    <t>MARCIO FLAVIO LINS DE ALBUQUERQUE E SOUTO</t>
  </si>
  <si>
    <t>06.874-2</t>
  </si>
  <si>
    <t>1º Ofício de Registro Civil das Pessoas Naturais e de Interdições e Tutelas do Município e Sede da Comarca de Bayeux</t>
  </si>
  <si>
    <t>R$ 319.090,62</t>
  </si>
  <si>
    <t>R$ 204.806,98</t>
  </si>
  <si>
    <t>R$ 290.717,42</t>
  </si>
  <si>
    <t>R$ 185.098,84</t>
  </si>
  <si>
    <t>10210659785</t>
  </si>
  <si>
    <t>LUIZ FELIPE GONÇALVES SANTIAGO</t>
  </si>
  <si>
    <t>06.880-9</t>
  </si>
  <si>
    <t>2º Ofício de Registro Civil das Pessoas Naturais do Município e Sede da Comarca de Bayeux</t>
  </si>
  <si>
    <t>R$ 44.576,33</t>
  </si>
  <si>
    <t>R$ 11.546,66</t>
  </si>
  <si>
    <t>R$ 45.239,30</t>
  </si>
  <si>
    <t>R$ 6.071,82</t>
  </si>
  <si>
    <t>80937209368</t>
  </si>
  <si>
    <t>MARCELINO FARIAS DE LAVOR</t>
  </si>
  <si>
    <t>07.031-8</t>
  </si>
  <si>
    <t>Ofício de Registro Civil das Pessoas Naturais do Distrito de Picos (Município e Comarca de Catolé do Rocha)</t>
  </si>
  <si>
    <t>R$ 17.436,00</t>
  </si>
  <si>
    <t>R$ 3.523,93</t>
  </si>
  <si>
    <t>R$ 17.649,10</t>
  </si>
  <si>
    <t>R$ 3.085,41</t>
  </si>
  <si>
    <t>06.865-0</t>
  </si>
  <si>
    <t>1º Ofício de Registro Civil das Pessoas Naturais e de Interdições e Tutelas do Município e Sede da Comarca de Cajazeiras</t>
  </si>
  <si>
    <t>R$ 184.315,12</t>
  </si>
  <si>
    <t>R$ 159.202,72</t>
  </si>
  <si>
    <t>R$ 145.324,14</t>
  </si>
  <si>
    <t>R$ 105.228,88</t>
  </si>
  <si>
    <t>02090553405</t>
  </si>
  <si>
    <t>GRAZIELA DE SOUZA LACERDA</t>
  </si>
  <si>
    <t>07.065-6</t>
  </si>
  <si>
    <t>Ofício de Registro Civil das Pessoas Naturais do Município de Mataraca (Comarca de Mamanguape)</t>
  </si>
  <si>
    <t>R$ 34.079,12</t>
  </si>
  <si>
    <t>R$ 12.216,57</t>
  </si>
  <si>
    <t>R$ 26.922,42</t>
  </si>
  <si>
    <t>R$ 6.353,71</t>
  </si>
  <si>
    <t>02400621080</t>
  </si>
  <si>
    <t>LUANA DREYER</t>
  </si>
  <si>
    <t>06.986-4</t>
  </si>
  <si>
    <t>Ofício de Registro Civil das Pessoas Naturais do Município de Salgadinho (Comarca de Taperoá)</t>
  </si>
  <si>
    <t>R$ 24.451,71</t>
  </si>
  <si>
    <t>R$ 6.935,88</t>
  </si>
  <si>
    <t>R$ 24.440,52</t>
  </si>
  <si>
    <t>R$ 6.206,63</t>
  </si>
  <si>
    <t xml:space="preserve"> 07.111-8</t>
  </si>
  <si>
    <t>Ofício de Registro Civil das Pessoas Naturais do Município de Riachão do Bacamarte (Comarca de Ingá)</t>
  </si>
  <si>
    <t>R$ 32.543,04</t>
  </si>
  <si>
    <t>R$ 11.069,72</t>
  </si>
  <si>
    <t>R$ 25.795,59</t>
  </si>
  <si>
    <t>R$ 8.671,98</t>
  </si>
  <si>
    <t>50894803468</t>
  </si>
  <si>
    <t>ROSANA ATAIDE CAVALCANTI (SUB JUDICE)</t>
  </si>
  <si>
    <t>07.139-9</t>
  </si>
  <si>
    <t>Tabelionato de Notas e de Protesto de Títulos e Ofício de Registro de Imóveis, de Títulos e Documentos e Civil das Pessoas Jurídicas do Município de Cruz do Espírito Santo ( Comarca de Santa Rita)</t>
  </si>
  <si>
    <t>R$ 492.127,97</t>
  </si>
  <si>
    <t>R$ 368.041,97</t>
  </si>
  <si>
    <t>R$ 690.953,69</t>
  </si>
  <si>
    <t>R$ 435.459,31</t>
  </si>
  <si>
    <t>02343782474</t>
  </si>
  <si>
    <t>THANYSON DORNELAS DE MELO</t>
  </si>
  <si>
    <t>07.103-5</t>
  </si>
  <si>
    <t>Ofício de Registro Civil das Pessoas Naturais do Distrito de Bandarra (Município e Comarca de São João do Rio do Peixe)</t>
  </si>
  <si>
    <t>R$ 18.270,17</t>
  </si>
  <si>
    <t>R$ 13.462,85</t>
  </si>
  <si>
    <t>R$ 17.456,10</t>
  </si>
  <si>
    <t>R$ 14.278,71</t>
  </si>
  <si>
    <t>07.158-9</t>
  </si>
  <si>
    <t>Ofício de Registro Civil das Pessoas Naturais do Distrito de Seridó (Município de São Vicente do Seridó e Comarca de Soledade)</t>
  </si>
  <si>
    <t>02275943471</t>
  </si>
  <si>
    <t>FLAVIA KELY PEREIRA</t>
  </si>
  <si>
    <t>07.023-5</t>
  </si>
  <si>
    <t>Ofício de Registro Civil das Pessoas Naturais do Distrito de Bom Jesus (Município e Comarca de São José de Piranhas)</t>
  </si>
  <si>
    <t>15.724-8</t>
  </si>
  <si>
    <t>Tabelionato de Notas e de Protesto de Títulos e Ofício de Registro de Imóveis, de Títulos e Documentos e Civil das Pessoas Jurídicas do Município de Paulista (Comarca de São Bento)</t>
  </si>
  <si>
    <t>01741835348</t>
  </si>
  <si>
    <t>DANILO RODRIGUES MARTINS</t>
  </si>
  <si>
    <t>15.056-5</t>
  </si>
  <si>
    <t>Ofício de Registro Civil das Pessoas Naturais do Município de Aguiar (Comarca de Piancó)</t>
  </si>
  <si>
    <t>R$ 45.626,35</t>
  </si>
  <si>
    <t>R$ 19.900,76</t>
  </si>
  <si>
    <t>R$ 49.574,94</t>
  </si>
  <si>
    <t>R$ 13.571,44</t>
  </si>
  <si>
    <t>99546337315</t>
  </si>
  <si>
    <t>ELYANA FRANÇA MARQUES</t>
  </si>
  <si>
    <t>07.189-4</t>
  </si>
  <si>
    <t>Ofício de Registro Civil das Pessoas Naturais do Município de Passagem (Comarca de Patos)</t>
  </si>
  <si>
    <t>R$ 17.662,74</t>
  </si>
  <si>
    <t>R$ 8.610,35</t>
  </si>
  <si>
    <t>R$ 15.793,74</t>
  </si>
  <si>
    <t>R$ 7.178,38</t>
  </si>
  <si>
    <t>06.889-0</t>
  </si>
  <si>
    <t>7º Tabelionato de Notas do Município de João Pessoa (Comarca de João Pessoa)</t>
  </si>
  <si>
    <t>R$ 4.725.174,15</t>
  </si>
  <si>
    <t>R$ 4.215.098,18</t>
  </si>
  <si>
    <t>R$ 4.063.272,38</t>
  </si>
  <si>
    <t>R$ 3.642.019,81</t>
  </si>
  <si>
    <t>62961454034</t>
  </si>
  <si>
    <t>SIDNEI DA SILVA PERFEITO</t>
  </si>
  <si>
    <t>06.985-6</t>
  </si>
  <si>
    <t>Ofício de Registro Civil das Pessoas Naturais do Município de São José do Brejo do Cruz (Comarca de Catolé do Rocha)</t>
  </si>
  <si>
    <t>07.134-0</t>
  </si>
  <si>
    <t>2º Tabelionato de Notas e Único Ofício de Protesto de Títulos, de Registro de Títulos e Documentos e Civil das Pessoas Jurídicas da Comarca de Alagoa Grande</t>
  </si>
  <si>
    <t>R$ 86.413,35</t>
  </si>
  <si>
    <t>R$ 61.026,55</t>
  </si>
  <si>
    <t>R$ 82.929,93</t>
  </si>
  <si>
    <t>R$ 58.809,77</t>
  </si>
  <si>
    <t>85370118434</t>
  </si>
  <si>
    <t>GARIBALDI CORREIA DE SALES FILHO</t>
  </si>
  <si>
    <t>SERVENTIAS EXTRAJUDICIAIS QUE SE TORNARAM VAGAS DURANTE A SESSÃO PÚBLICA</t>
  </si>
  <si>
    <t>06.917-9</t>
  </si>
  <si>
    <t>3º Tabelionato de Notas da Comarca de João Pessoa</t>
  </si>
  <si>
    <t>59159995904</t>
  </si>
  <si>
    <t>LUIZ MENEGHEL BETTIOL</t>
  </si>
  <si>
    <t>07.145-6</t>
  </si>
  <si>
    <t>Tabelionato de Notas e de Protesto de Títulos e Ofício de Registro de Imóveis, de Títulos e Documentos e Civil das Pessoas Jurídicas da Comarca de Sapé</t>
  </si>
  <si>
    <t>00448259940</t>
  </si>
  <si>
    <t>KEILA FERNANDA LONGEN</t>
  </si>
  <si>
    <t>06.890-8</t>
  </si>
  <si>
    <t>8º Tabelionato de Notas da Comarca de Campina Grande</t>
  </si>
  <si>
    <t>00426396979</t>
  </si>
  <si>
    <t>RAFAEL CARVALHO OLDENBURG DE ALMEIDA</t>
  </si>
  <si>
    <t>07.196-9</t>
  </si>
  <si>
    <t>Tabelionato de Notas e de Protesto de Títulos e Ofício de Registro de Imóveis, de Títulos e Documentos e Civil das Pessoas Jurídicas da Comarca de Pedras de Fogo</t>
  </si>
  <si>
    <t>02978422939</t>
  </si>
  <si>
    <t>FERNANDA BELOTTI ALICE</t>
  </si>
  <si>
    <t>07.160-5</t>
  </si>
  <si>
    <t>1º Tabelionato de Notas e de Protesto de Títulos e Único Ofício de Registro de Imóveis, de Títulos e Documentos e Civil das Pessoas Jurídicas da Comarca de Areia</t>
  </si>
  <si>
    <t>74056964653</t>
  </si>
  <si>
    <t>LUCIANE PIMENTEL NUNES GALVAO</t>
  </si>
  <si>
    <t>15.723-0</t>
  </si>
  <si>
    <t>Tabelionato de Notas e de Protesto de Títulos e Ofício de Registro de Imóveis, de Títulos e Documentos e Civil das Pessoas Jurídicas do Município de Mari (Comarca de Sapé)</t>
  </si>
  <si>
    <t>04706656702</t>
  </si>
  <si>
    <t>LUCIANA DE FRANÇA OLIVEIRA RODRIGUES</t>
  </si>
  <si>
    <t>15.717-2</t>
  </si>
  <si>
    <t>Tabelionato de Notas e de Protesto de Títulos e Ofício de Registro de Imóveis, de Títulos e Documentos e Civil das Pessoas Jurídicas do Município de Araçagi (Comarca de Guarabira)</t>
  </si>
  <si>
    <t>01281908410</t>
  </si>
  <si>
    <t>RODRIGO DINIZ CABRAL</t>
  </si>
  <si>
    <t>07.273-6</t>
  </si>
  <si>
    <t>Ofício de Registro Civil das Pessoas Naturais do Município de Lagoa Seca (Comarca de Campina Grande)</t>
  </si>
  <si>
    <t>06161803496</t>
  </si>
  <si>
    <t>THIAGO FERNANDO SILVA DE OLIVEIRA</t>
  </si>
  <si>
    <t>07.041-7</t>
  </si>
  <si>
    <t>Ofício de Registro Civil das Pessoas Naturais do Município e Comarca de Santa Rita (Circunscrição Tibiri II)</t>
  </si>
  <si>
    <t>09691663899</t>
  </si>
  <si>
    <t xml:space="preserve">CARLOS HENRIQUE RAMIRES </t>
  </si>
  <si>
    <t>07.218-1</t>
  </si>
  <si>
    <t>Ofício de Registro Civil das Pessoas Naturais do Distrito de Galante (Município e Comarca de Campina Grande)</t>
  </si>
  <si>
    <t>31382975368</t>
  </si>
  <si>
    <t>FRANCISCO JOSÉ LEITE PINHEIRO</t>
  </si>
  <si>
    <t>07.147-2</t>
  </si>
  <si>
    <t>Ofício de Registro Civil das Pessoas Naturais e de Interdições e Tutelas do Município e Sede da Comarca de Coremas</t>
  </si>
  <si>
    <t>06136304406</t>
  </si>
  <si>
    <t>PRISCILA MARIA MACIEL DELGADO BORINATO</t>
  </si>
  <si>
    <t>07.200-9</t>
  </si>
  <si>
    <t>Ofício de Registro Civil das Pessoas Naturais do Município de Salgado de São Félix (Comarca de Itabaiana)</t>
  </si>
  <si>
    <t>03645650474</t>
  </si>
  <si>
    <t>ANA ANGELICA BEZERRA CAVALCANTI</t>
  </si>
  <si>
    <t>07.159-7</t>
  </si>
  <si>
    <t>2º Tabelionato de Notas e Único Ofício de Registro de Títulos e Documentos e Civil das Pessoas Jurídicas da Comarca de Caiçara</t>
  </si>
  <si>
    <t>43582923487</t>
  </si>
  <si>
    <t>ROSEANE VASCONCELOS DE OLIVEIRA</t>
  </si>
  <si>
    <t>07.243-9</t>
  </si>
  <si>
    <t>Ofício de Registro Civil das Pessoas Naturais do Município de São Sebastião de Lagoa de Roça (Comarca de Esperança)</t>
  </si>
  <si>
    <t>05919492457</t>
  </si>
  <si>
    <t>REBECA MAGNO D' ABRAÃO</t>
  </si>
  <si>
    <t>07.181-1</t>
  </si>
  <si>
    <t>Tabelionato de Notas e de Protesto de Títulos e Ofício de Registro de Imóveis, de Títulos e Documentos e Civil das Pessoas Jurídicas do Município de Malta (Comarca de Patos)</t>
  </si>
  <si>
    <t>72335769391</t>
  </si>
  <si>
    <t>BRENO LEITE PINTO</t>
  </si>
  <si>
    <t>07.276-9</t>
  </si>
  <si>
    <t>Ofício de Registro de Distribuição Extrajudicial da Comarca de Patos</t>
  </si>
  <si>
    <t>83503196153</t>
  </si>
  <si>
    <t>GILK DA SILVA SANTOS</t>
  </si>
  <si>
    <t>07.272-8</t>
  </si>
  <si>
    <t>Tabelionato de Notas e de Protesto de Títulos e Ofício de Registro de Imóveis, de Títulos e Documentos e Civil das Pessoas Jurídicas do Município de Santana dos Garrotes (Comarca de Piancó)</t>
  </si>
  <si>
    <t>00990437426</t>
  </si>
  <si>
    <t>KARLA LUZIA ÁLVARES DOS PRAZERES</t>
  </si>
  <si>
    <t>07.115-9</t>
  </si>
  <si>
    <t>Ofício de Registro Civil das Pessoas Naturais do Município de Juripiranga (Comarca de Itabaiana)</t>
  </si>
  <si>
    <t>00740593439</t>
  </si>
  <si>
    <t>ADEMAR HARRISON MARQUES MEDEIROS NÓBREGA (SUB JUDICE)</t>
  </si>
  <si>
    <t>07.121-7</t>
  </si>
  <si>
    <t>Ofício de Registro Civil das Pessoas Naturais do Município de Itatuba (Comarca de Ingá)</t>
  </si>
  <si>
    <t>57793492315</t>
  </si>
  <si>
    <t>YELVA SOUSA ALMEIDA SANTANA</t>
  </si>
  <si>
    <t>07.267-8</t>
  </si>
  <si>
    <t>Ofício de Registro Civil das Pessoas Naturais do Município de Serra Redonda (Comarca de Ingá)</t>
  </si>
  <si>
    <t>05008622498</t>
  </si>
  <si>
    <t>CAMILA DE FARIAS DUBEUX LIRA</t>
  </si>
  <si>
    <t>07.241-3</t>
  </si>
  <si>
    <t>Ofício de Registro Civil das Pessoas Naturais e de Interdições e Tutelas do Município e Sede da Comarca de Alagoinha</t>
  </si>
  <si>
    <t>07400203401</t>
  </si>
  <si>
    <t>SARAH JUNCHETTI RODRIGUES</t>
  </si>
  <si>
    <t>07.059-9</t>
  </si>
  <si>
    <t>Ofício de Registro Civil das Pessoas Naturais e de Interdições e Tutelas do Município e Sede da Comarca de Juazeirinho</t>
  </si>
  <si>
    <t>25089609187</t>
  </si>
  <si>
    <t>MARIA AUXILIADORA ANDERSON</t>
  </si>
  <si>
    <t>07.233-0</t>
  </si>
  <si>
    <t>Ofício de Registro Civil das Pessoas Naturais do Município de Montadas (Comarca de Esperança)</t>
  </si>
  <si>
    <t>07192445444</t>
  </si>
  <si>
    <t>RAPHAEL SALES COSTA FRANÇA</t>
  </si>
  <si>
    <t>07.117-5</t>
  </si>
  <si>
    <t>Ofício de Registro Civil das Pessoas Naturais do Município de Dona Inês (Comarca de Belém)</t>
  </si>
  <si>
    <t>01005097380</t>
  </si>
  <si>
    <t>JANAINA FIGUEIREDO TORRES DE MELO MOURA</t>
  </si>
  <si>
    <t>07.126-6</t>
  </si>
  <si>
    <t>Ofício de Registro Civil das Pessoas Naturais e de Interdições e Tutelas do Município e Sede da Comarca de Serra Branca</t>
  </si>
  <si>
    <t>03946741460</t>
  </si>
  <si>
    <t>EDICREIZE DA CRUZ SANTOS</t>
  </si>
  <si>
    <t>06.965-8</t>
  </si>
  <si>
    <t>Ofício de Registro Civil das Pessoas Naturais do Município de Casserengue (Comarca de Solânea)</t>
  </si>
  <si>
    <t>00791783405</t>
  </si>
  <si>
    <t>RENATA VASCONCELOS GOMES DA COSTA</t>
  </si>
  <si>
    <t>07.064-9</t>
  </si>
  <si>
    <t>Ofício de Registro Civil das Pessoas Naturais e de Interdições e Tutelas do Município de Arara (Comarca de Solânea)</t>
  </si>
  <si>
    <t>93011784434</t>
  </si>
  <si>
    <t>ANDREA MEDEIROS BEZERRA DA SILVA</t>
  </si>
  <si>
    <t>07.124-1</t>
  </si>
  <si>
    <t>Ofício de Registro Civil das Pessoas Naturais do Município de São Miguel de Taipu do Município de Pilar (Comarca de Itabaiana)</t>
  </si>
  <si>
    <t>76058867304</t>
  </si>
  <si>
    <t>MARIA LUCIMAR MOREIRA LEITE</t>
  </si>
  <si>
    <t>07.003-7</t>
  </si>
  <si>
    <t>Ofício de Registro Civil das Pessoas Naturais do Município de Cajazeirinhas (Comarca de Pombal)</t>
  </si>
  <si>
    <t>53606841434</t>
  </si>
  <si>
    <t>JOAQUINA DALIA FORMIGA TAVARES GOMES</t>
  </si>
  <si>
    <t>07.153-0</t>
  </si>
  <si>
    <t>Ofício de Registro Civil das Pessoas Naturais e de Interdições e Tutelas do Município e Sede da Comarca de Soledade</t>
  </si>
  <si>
    <t>08822582497</t>
  </si>
  <si>
    <t>LARA GOMES DAMASCENO</t>
  </si>
  <si>
    <t>07.013-6</t>
  </si>
  <si>
    <t>Ofício de Registro Civil das Pessoas Naturais do Município de Pedra Lavrada (Comarca de Picuí)</t>
  </si>
  <si>
    <t>00748162410</t>
  </si>
  <si>
    <t>SAMUEL CABRAL DUTRA DE MORAIS</t>
  </si>
  <si>
    <t>07.330-4</t>
  </si>
  <si>
    <t>Ofício de Registro Civil das Pessoas Naturais do Município de Barra de Santana (Comarca de Boqueirão)</t>
  </si>
  <si>
    <t>59850370297</t>
  </si>
  <si>
    <t>PEDRO DIRCEU ZANINI</t>
  </si>
  <si>
    <t>07.101-9</t>
  </si>
  <si>
    <t>Ofício de Registro Civil das Pessoas Naturais e de Interdições e Tutelas do Município e Sede da Comarca de Umbuzeiro</t>
  </si>
  <si>
    <t>09007358480</t>
  </si>
  <si>
    <t>LAURA BARRETO GUEDES DA COSTA</t>
  </si>
  <si>
    <t>07.029-2</t>
  </si>
  <si>
    <t>Ofício de Registro Civil das Pessoas Naturais do Município de Pilõezinhos (Comarca de Guarabira)</t>
  </si>
  <si>
    <t>08326621439</t>
  </si>
  <si>
    <t>ANNA CLÁUDIA CAVALCANTI RIBEIRO</t>
  </si>
  <si>
    <t>07.043-3</t>
  </si>
  <si>
    <t>Ofício de Registro Civil das Pessoas Naturais do Município de Nova Palmeira (Comarca de Picuí)</t>
  </si>
  <si>
    <t>07477096456</t>
  </si>
  <si>
    <t>JULIANO DOS SANTOS MARTINS SILVEIRA</t>
  </si>
  <si>
    <t>07.230-6</t>
  </si>
  <si>
    <t>Ofício de Registro Civil das Pessoas Naturais do Município de Assunção (Comarca de Taperoá)</t>
  </si>
  <si>
    <t>06499855405</t>
  </si>
  <si>
    <t>JIMENNA KELLY LUIZ DE OLIVEIRA</t>
  </si>
  <si>
    <t>07.112-6</t>
  </si>
  <si>
    <t>Ofício de Registro Civil das Pessoas Naturais do Município de Gurjão (Comarca de Serra Branca)</t>
  </si>
  <si>
    <t>05155183448</t>
  </si>
  <si>
    <t>JORDANNY BARBOSA SILVA (SUB JUDICE)</t>
  </si>
  <si>
    <t>07.108-4</t>
  </si>
  <si>
    <t>Ofício de Registro Civil das Pessoas Naturais do Município de Santo André (Comarca de Juazeirinho)</t>
  </si>
  <si>
    <t>07.087-0</t>
  </si>
  <si>
    <t>Ofício de Registro Civil das Pessoas Naturais do Município de Olho D'Água (Comarca de Piancó)</t>
  </si>
  <si>
    <t>06.979-9</t>
  </si>
  <si>
    <t>Ofício de Registro Civil das Pessoas Naturais do Município de Vista Serrana (Comarca de Patos)</t>
  </si>
  <si>
    <t>06.994-8</t>
  </si>
  <si>
    <t>Ofício de Registro Civil das Pessoas Naturais do Município de Lastro (Comarca de Sousa)</t>
  </si>
  <si>
    <t>14.525-0</t>
  </si>
  <si>
    <t>Ofício de Registro Civil das Pessoas Naturais do Município de Cacimba de Areia (Comarca de Patos)</t>
  </si>
  <si>
    <t>07.312-2</t>
  </si>
  <si>
    <t>Ofício de Registro Civil das Pessoas Naturais do Distrito de Palmeira (Município de Imaculada e Comarca de Água Branca)</t>
  </si>
  <si>
    <t>06.992-2</t>
  </si>
  <si>
    <t>Ofício de Registro Civil das Pessoas Naturais do Município de Camalaú (Comarca de Monteiro)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</si>
</sst>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 -416]#,##0.00"/>
    <numFmt numFmtId="165" formatCode="&quot;R$&quot;#,##0.00;&quot;-R$&quot;#,##0.00"/>
  </numFmts>
  <fonts count="9" x14ac:knownFonts="1"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2"/>
      <color theme="1"/>
      <name val="Arial"/>
    </font>
    <font>
      <sz val="10"/>
      <color theme="1"/>
      <name val="Arial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wrapText="1"/>
    </xf>
    <xf numFmtId="0" fontId="0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horizontal="left" wrapText="1"/>
    </xf>
    <xf numFmtId="0" fontId="7" fillId="0" borderId="3" xfId="0" applyFont="1" applyBorder="1" applyAlignment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0"/>
  <sheetViews>
    <sheetView tabSelected="1" topLeftCell="A73" workbookViewId="0">
      <pane xSplit="4" topLeftCell="E1" activePane="topRight" state="frozen"/>
      <selection pane="topRight" activeCell="C1" sqref="C1"/>
    </sheetView>
  </sheetViews>
  <sheetFormatPr defaultColWidth="14.453125" defaultRowHeight="15" customHeight="1" x14ac:dyDescent="0.25"/>
  <cols>
    <col min="1" max="1" width="9.26953125" customWidth="1"/>
    <col min="2" max="2" width="11.08984375" customWidth="1"/>
    <col min="3" max="3" width="81.453125" customWidth="1"/>
    <col min="4" max="4" width="11.08984375" customWidth="1"/>
    <col min="5" max="10" width="16.26953125" customWidth="1"/>
    <col min="11" max="11" width="20" customWidth="1"/>
    <col min="12" max="12" width="26.54296875" customWidth="1"/>
  </cols>
  <sheetData>
    <row r="1" spans="1:30" ht="12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59.25" customHeight="1" x14ac:dyDescent="0.25">
      <c r="A2" s="8">
        <v>1</v>
      </c>
      <c r="B2" s="8" t="s">
        <v>12</v>
      </c>
      <c r="C2" s="9" t="s">
        <v>13</v>
      </c>
      <c r="D2" s="10" t="s">
        <v>14</v>
      </c>
      <c r="E2" s="11" t="s">
        <v>15</v>
      </c>
      <c r="F2" s="11" t="s">
        <v>16</v>
      </c>
      <c r="G2" s="11" t="s">
        <v>17</v>
      </c>
      <c r="H2" s="11" t="s">
        <v>18</v>
      </c>
      <c r="I2" s="11">
        <v>11600</v>
      </c>
      <c r="J2" s="11">
        <v>0</v>
      </c>
      <c r="K2" s="9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59.25" customHeight="1" x14ac:dyDescent="0.25">
      <c r="A3" s="8">
        <f t="shared" ref="A3:A7" si="0">A2+1</f>
        <v>2</v>
      </c>
      <c r="B3" s="8" t="s">
        <v>19</v>
      </c>
      <c r="C3" s="9" t="s">
        <v>20</v>
      </c>
      <c r="D3" s="14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1">
        <v>8200</v>
      </c>
      <c r="J3" s="15">
        <v>921</v>
      </c>
      <c r="K3" s="12"/>
      <c r="L3" s="16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71.25" customHeight="1" x14ac:dyDescent="0.35">
      <c r="A4" s="8">
        <f t="shared" si="0"/>
        <v>3</v>
      </c>
      <c r="B4" s="8" t="s">
        <v>26</v>
      </c>
      <c r="C4" s="9" t="s">
        <v>27</v>
      </c>
      <c r="D4" s="14" t="s">
        <v>21</v>
      </c>
      <c r="E4" s="17" t="s">
        <v>28</v>
      </c>
      <c r="F4" s="17" t="s">
        <v>28</v>
      </c>
      <c r="G4" s="17" t="s">
        <v>28</v>
      </c>
      <c r="H4" s="17" t="s">
        <v>28</v>
      </c>
      <c r="I4" s="17" t="s">
        <v>28</v>
      </c>
      <c r="J4" s="17" t="s">
        <v>28</v>
      </c>
      <c r="K4" s="18" t="s">
        <v>29</v>
      </c>
      <c r="L4" s="18" t="s">
        <v>30</v>
      </c>
      <c r="M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59.25" customHeight="1" x14ac:dyDescent="0.35">
      <c r="A5" s="8">
        <f t="shared" si="0"/>
        <v>4</v>
      </c>
      <c r="B5" s="8" t="s">
        <v>31</v>
      </c>
      <c r="C5" s="9" t="s">
        <v>32</v>
      </c>
      <c r="D5" s="10" t="s">
        <v>14</v>
      </c>
      <c r="E5" s="11" t="s">
        <v>33</v>
      </c>
      <c r="F5" s="11" t="s">
        <v>34</v>
      </c>
      <c r="G5" s="19">
        <v>9011</v>
      </c>
      <c r="H5" s="19">
        <v>423</v>
      </c>
      <c r="I5" s="19">
        <v>5200.74</v>
      </c>
      <c r="J5" s="19">
        <v>0</v>
      </c>
      <c r="K5" s="18" t="s">
        <v>35</v>
      </c>
      <c r="L5" s="18" t="s">
        <v>36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59.25" customHeight="1" x14ac:dyDescent="0.35">
      <c r="A6" s="8">
        <f t="shared" si="0"/>
        <v>5</v>
      </c>
      <c r="B6" s="8" t="s">
        <v>37</v>
      </c>
      <c r="C6" s="9" t="s">
        <v>38</v>
      </c>
      <c r="D6" s="10" t="s">
        <v>14</v>
      </c>
      <c r="E6" s="11" t="s">
        <v>39</v>
      </c>
      <c r="F6" s="11" t="s">
        <v>40</v>
      </c>
      <c r="G6" s="11" t="s">
        <v>41</v>
      </c>
      <c r="H6" s="11" t="s">
        <v>42</v>
      </c>
      <c r="I6" s="11">
        <v>654688.54</v>
      </c>
      <c r="J6" s="11">
        <v>127811.73</v>
      </c>
      <c r="K6" s="20" t="s">
        <v>43</v>
      </c>
      <c r="L6" s="20" t="s">
        <v>44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9.25" customHeight="1" x14ac:dyDescent="0.25">
      <c r="A7" s="8">
        <f t="shared" si="0"/>
        <v>6</v>
      </c>
      <c r="B7" s="8" t="s">
        <v>45</v>
      </c>
      <c r="C7" s="9" t="s">
        <v>46</v>
      </c>
      <c r="D7" s="10" t="s">
        <v>14</v>
      </c>
      <c r="E7" s="11" t="s">
        <v>47</v>
      </c>
      <c r="F7" s="11" t="s">
        <v>48</v>
      </c>
      <c r="G7" s="11" t="s">
        <v>49</v>
      </c>
      <c r="H7" s="11" t="s">
        <v>50</v>
      </c>
      <c r="I7" s="11">
        <v>9468.7099999999991</v>
      </c>
      <c r="J7" s="11">
        <v>1199.4100000000001</v>
      </c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59.25" customHeight="1" x14ac:dyDescent="0.25">
      <c r="A8" s="8">
        <v>7</v>
      </c>
      <c r="B8" s="8" t="s">
        <v>51</v>
      </c>
      <c r="C8" s="9" t="s">
        <v>52</v>
      </c>
      <c r="D8" s="10" t="s">
        <v>14</v>
      </c>
      <c r="E8" s="11" t="s">
        <v>53</v>
      </c>
      <c r="F8" s="11" t="s">
        <v>54</v>
      </c>
      <c r="G8" s="11" t="s">
        <v>55</v>
      </c>
      <c r="H8" s="11" t="s">
        <v>56</v>
      </c>
      <c r="I8" s="11">
        <v>16043.85</v>
      </c>
      <c r="J8" s="11">
        <v>9171.34</v>
      </c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59.25" customHeight="1" x14ac:dyDescent="0.35">
      <c r="A9" s="8">
        <f t="shared" ref="A9:A74" si="1">A8+1</f>
        <v>8</v>
      </c>
      <c r="B9" s="8" t="s">
        <v>57</v>
      </c>
      <c r="C9" s="9" t="s">
        <v>58</v>
      </c>
      <c r="D9" s="10" t="s">
        <v>14</v>
      </c>
      <c r="E9" s="11" t="s">
        <v>59</v>
      </c>
      <c r="F9" s="11" t="s">
        <v>60</v>
      </c>
      <c r="G9" s="11" t="s">
        <v>61</v>
      </c>
      <c r="H9" s="11" t="s">
        <v>62</v>
      </c>
      <c r="I9" s="11">
        <v>1820.64</v>
      </c>
      <c r="J9" s="11">
        <v>0</v>
      </c>
      <c r="K9" s="20" t="s">
        <v>63</v>
      </c>
      <c r="L9" s="20" t="s">
        <v>64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49.5" customHeight="1" x14ac:dyDescent="0.25">
      <c r="A10" s="8">
        <f t="shared" si="1"/>
        <v>9</v>
      </c>
      <c r="B10" s="8" t="s">
        <v>65</v>
      </c>
      <c r="C10" s="9" t="s">
        <v>66</v>
      </c>
      <c r="D10" s="10" t="s">
        <v>14</v>
      </c>
      <c r="E10" s="11" t="s">
        <v>67</v>
      </c>
      <c r="F10" s="11" t="s">
        <v>68</v>
      </c>
      <c r="G10" s="11" t="s">
        <v>69</v>
      </c>
      <c r="H10" s="11" t="s">
        <v>70</v>
      </c>
      <c r="I10" s="11">
        <v>3690.73</v>
      </c>
      <c r="J10" s="11">
        <v>0</v>
      </c>
      <c r="K10" s="12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59.25" customHeight="1" x14ac:dyDescent="0.25">
      <c r="A11" s="8">
        <f t="shared" si="1"/>
        <v>10</v>
      </c>
      <c r="B11" s="21" t="s">
        <v>71</v>
      </c>
      <c r="C11" s="9" t="s">
        <v>72</v>
      </c>
      <c r="D11" s="10" t="s">
        <v>14</v>
      </c>
      <c r="E11" s="11" t="s">
        <v>73</v>
      </c>
      <c r="F11" s="11" t="s">
        <v>74</v>
      </c>
      <c r="G11" s="11" t="s">
        <v>75</v>
      </c>
      <c r="H11" s="11" t="s">
        <v>76</v>
      </c>
      <c r="I11" s="11">
        <v>19013.7</v>
      </c>
      <c r="J11" s="11">
        <v>3945.85</v>
      </c>
      <c r="K11" s="12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59.25" customHeight="1" x14ac:dyDescent="0.35">
      <c r="A12" s="8">
        <f t="shared" si="1"/>
        <v>11</v>
      </c>
      <c r="B12" s="8" t="s">
        <v>77</v>
      </c>
      <c r="C12" s="9" t="s">
        <v>78</v>
      </c>
      <c r="D12" s="10" t="s">
        <v>14</v>
      </c>
      <c r="E12" s="11" t="s">
        <v>79</v>
      </c>
      <c r="F12" s="11" t="s">
        <v>80</v>
      </c>
      <c r="G12" s="11" t="s">
        <v>81</v>
      </c>
      <c r="H12" s="11" t="s">
        <v>82</v>
      </c>
      <c r="I12" s="11">
        <v>37928.76</v>
      </c>
      <c r="J12" s="11">
        <v>0</v>
      </c>
      <c r="K12" s="18" t="s">
        <v>83</v>
      </c>
      <c r="L12" s="18" t="s">
        <v>84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59.25" customHeight="1" x14ac:dyDescent="0.35">
      <c r="A13" s="8">
        <f t="shared" si="1"/>
        <v>12</v>
      </c>
      <c r="B13" s="8" t="s">
        <v>85</v>
      </c>
      <c r="C13" s="9" t="s">
        <v>86</v>
      </c>
      <c r="D13" s="14" t="s">
        <v>21</v>
      </c>
      <c r="E13" s="11" t="s">
        <v>87</v>
      </c>
      <c r="F13" s="11" t="s">
        <v>88</v>
      </c>
      <c r="G13" s="11" t="s">
        <v>89</v>
      </c>
      <c r="H13" s="11" t="s">
        <v>90</v>
      </c>
      <c r="I13" s="11">
        <v>7187.55</v>
      </c>
      <c r="J13" s="11">
        <v>1802</v>
      </c>
      <c r="K13" s="18" t="s">
        <v>91</v>
      </c>
      <c r="L13" s="18" t="s">
        <v>92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59.25" customHeight="1" x14ac:dyDescent="0.25">
      <c r="A14" s="8">
        <f t="shared" si="1"/>
        <v>13</v>
      </c>
      <c r="B14" s="8" t="s">
        <v>93</v>
      </c>
      <c r="C14" s="9" t="s">
        <v>94</v>
      </c>
      <c r="D14" s="14" t="s">
        <v>21</v>
      </c>
      <c r="E14" s="11" t="s">
        <v>95</v>
      </c>
      <c r="F14" s="11" t="s">
        <v>96</v>
      </c>
      <c r="G14" s="11" t="s">
        <v>97</v>
      </c>
      <c r="H14" s="11" t="s">
        <v>98</v>
      </c>
      <c r="I14" s="11">
        <v>397.15</v>
      </c>
      <c r="J14" s="11">
        <v>360.7</v>
      </c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59.25" customHeight="1" x14ac:dyDescent="0.35">
      <c r="A15" s="8">
        <f t="shared" si="1"/>
        <v>14</v>
      </c>
      <c r="B15" s="8" t="s">
        <v>99</v>
      </c>
      <c r="C15" s="9" t="s">
        <v>100</v>
      </c>
      <c r="D15" s="14" t="s">
        <v>21</v>
      </c>
      <c r="E15" s="11">
        <f>1273+1261+1261+1261+1261+1261+1261+2522+1261+1261+1261</f>
        <v>15144</v>
      </c>
      <c r="F15" s="11">
        <f>139+139+139+139+278+139+278+139+139</f>
        <v>1529</v>
      </c>
      <c r="G15" s="11">
        <f>1400+1400+1400+1400+1400+1400+1400+1400+1400+1400+1400+1400</f>
        <v>16800</v>
      </c>
      <c r="H15" s="11">
        <f>139+139+139+139+139+356+356+356+356+356+356+356</f>
        <v>3187</v>
      </c>
      <c r="I15" s="11">
        <v>1400</v>
      </c>
      <c r="J15" s="11">
        <f>356</f>
        <v>356</v>
      </c>
      <c r="K15" s="18" t="s">
        <v>101</v>
      </c>
      <c r="L15" s="18" t="s">
        <v>102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59.25" customHeight="1" x14ac:dyDescent="0.35">
      <c r="A16" s="8">
        <f t="shared" si="1"/>
        <v>15</v>
      </c>
      <c r="B16" s="8" t="s">
        <v>103</v>
      </c>
      <c r="C16" s="9" t="s">
        <v>104</v>
      </c>
      <c r="D16" s="10" t="s">
        <v>14</v>
      </c>
      <c r="E16" s="11" t="s">
        <v>105</v>
      </c>
      <c r="F16" s="11" t="s">
        <v>106</v>
      </c>
      <c r="G16" s="11" t="s">
        <v>107</v>
      </c>
      <c r="H16" s="11" t="s">
        <v>108</v>
      </c>
      <c r="I16" s="11">
        <v>38525.5</v>
      </c>
      <c r="J16" s="11">
        <v>23086.92</v>
      </c>
      <c r="K16" s="18" t="s">
        <v>109</v>
      </c>
      <c r="L16" s="18" t="s">
        <v>110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59.25" customHeight="1" x14ac:dyDescent="0.35">
      <c r="A17" s="8">
        <f t="shared" si="1"/>
        <v>16</v>
      </c>
      <c r="B17" s="8" t="s">
        <v>111</v>
      </c>
      <c r="C17" s="9" t="s">
        <v>112</v>
      </c>
      <c r="D17" s="10" t="s">
        <v>14</v>
      </c>
      <c r="E17" s="11" t="s">
        <v>113</v>
      </c>
      <c r="F17" s="11" t="s">
        <v>114</v>
      </c>
      <c r="G17" s="11" t="s">
        <v>115</v>
      </c>
      <c r="H17" s="11" t="s">
        <v>116</v>
      </c>
      <c r="I17" s="11">
        <v>30034.41</v>
      </c>
      <c r="J17" s="11">
        <v>12969.72</v>
      </c>
      <c r="K17" s="18" t="s">
        <v>117</v>
      </c>
      <c r="L17" s="18" t="s">
        <v>118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59.25" customHeight="1" x14ac:dyDescent="0.25">
      <c r="A18" s="8">
        <f t="shared" si="1"/>
        <v>17</v>
      </c>
      <c r="B18" s="8" t="s">
        <v>119</v>
      </c>
      <c r="C18" s="9" t="s">
        <v>120</v>
      </c>
      <c r="D18" s="10" t="s">
        <v>14</v>
      </c>
      <c r="E18" s="11" t="s">
        <v>121</v>
      </c>
      <c r="F18" s="11" t="s">
        <v>122</v>
      </c>
      <c r="G18" s="11" t="s">
        <v>123</v>
      </c>
      <c r="H18" s="11" t="s">
        <v>124</v>
      </c>
      <c r="I18" s="11">
        <v>10390.799999999999</v>
      </c>
      <c r="J18" s="11">
        <v>3411.41</v>
      </c>
      <c r="K18" s="12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49.5" customHeight="1" x14ac:dyDescent="0.35">
      <c r="A19" s="8">
        <f t="shared" si="1"/>
        <v>18</v>
      </c>
      <c r="B19" s="8" t="s">
        <v>125</v>
      </c>
      <c r="C19" s="9" t="s">
        <v>126</v>
      </c>
      <c r="D19" s="10" t="s">
        <v>14</v>
      </c>
      <c r="E19" s="11" t="s">
        <v>127</v>
      </c>
      <c r="F19" s="11" t="s">
        <v>128</v>
      </c>
      <c r="G19" s="11" t="s">
        <v>129</v>
      </c>
      <c r="H19" s="11" t="s">
        <v>130</v>
      </c>
      <c r="I19" s="11">
        <v>193933.74</v>
      </c>
      <c r="J19" s="11">
        <v>93864.31</v>
      </c>
      <c r="K19" s="18" t="s">
        <v>131</v>
      </c>
      <c r="L19" s="18" t="s">
        <v>132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59.25" customHeight="1" x14ac:dyDescent="0.35">
      <c r="A20" s="8">
        <f t="shared" si="1"/>
        <v>19</v>
      </c>
      <c r="B20" s="8" t="s">
        <v>133</v>
      </c>
      <c r="C20" s="9" t="s">
        <v>134</v>
      </c>
      <c r="D20" s="10" t="s">
        <v>14</v>
      </c>
      <c r="E20" s="19">
        <f>67261.4+54720.68</f>
        <v>121982.07999999999</v>
      </c>
      <c r="F20" s="19">
        <f>0</f>
        <v>0</v>
      </c>
      <c r="G20" s="19">
        <v>92761.4</v>
      </c>
      <c r="H20" s="19">
        <f>0</f>
        <v>0</v>
      </c>
      <c r="I20" s="19">
        <v>25175.5</v>
      </c>
      <c r="J20" s="19">
        <f>0</f>
        <v>0</v>
      </c>
      <c r="K20" s="18" t="s">
        <v>135</v>
      </c>
      <c r="L20" s="18" t="s">
        <v>136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59.25" customHeight="1" x14ac:dyDescent="0.35">
      <c r="A21" s="8">
        <f t="shared" si="1"/>
        <v>20</v>
      </c>
      <c r="B21" s="8" t="s">
        <v>137</v>
      </c>
      <c r="C21" s="9" t="s">
        <v>138</v>
      </c>
      <c r="D21" s="10" t="s">
        <v>14</v>
      </c>
      <c r="E21" s="11" t="s">
        <v>139</v>
      </c>
      <c r="F21" s="11" t="s">
        <v>140</v>
      </c>
      <c r="G21" s="11" t="s">
        <v>141</v>
      </c>
      <c r="H21" s="11" t="s">
        <v>142</v>
      </c>
      <c r="I21" s="11">
        <v>12512.9</v>
      </c>
      <c r="J21" s="11">
        <v>1527.05</v>
      </c>
      <c r="K21" s="18" t="s">
        <v>143</v>
      </c>
      <c r="L21" s="18" t="s">
        <v>144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59.25" customHeight="1" x14ac:dyDescent="0.35">
      <c r="A22" s="8">
        <f t="shared" si="1"/>
        <v>21</v>
      </c>
      <c r="B22" s="8" t="s">
        <v>145</v>
      </c>
      <c r="C22" s="9" t="s">
        <v>146</v>
      </c>
      <c r="D22" s="10" t="s">
        <v>14</v>
      </c>
      <c r="E22" s="19">
        <f>2716+1670.19+1693.88+2528.15+2032.8+2997.41+2224.78+2265.06+2250.84+3165.68+2731.96+2262.7</f>
        <v>28539.45</v>
      </c>
      <c r="F22" s="19">
        <f>181+165+134+134+193.4+134+169.4+134+134+134+134+163.5</f>
        <v>1810.3</v>
      </c>
      <c r="G22" s="19">
        <f>2755.92+1731.89+1647.69+1677.39+5400.46+4002.99+1647.67+1733.39+4215.34+2056.37+2737.52+5973.62</f>
        <v>35580.25</v>
      </c>
      <c r="H22" s="19">
        <v>2118.66</v>
      </c>
      <c r="I22" s="19">
        <v>33506.32</v>
      </c>
      <c r="J22" s="19">
        <v>3416.3</v>
      </c>
      <c r="K22" s="18" t="s">
        <v>147</v>
      </c>
      <c r="L22" s="18" t="s">
        <v>148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49.5" customHeight="1" x14ac:dyDescent="0.35">
      <c r="A23" s="8">
        <f t="shared" si="1"/>
        <v>22</v>
      </c>
      <c r="B23" s="8" t="s">
        <v>149</v>
      </c>
      <c r="C23" s="9" t="s">
        <v>150</v>
      </c>
      <c r="D23" s="10" t="s">
        <v>14</v>
      </c>
      <c r="E23" s="11" t="s">
        <v>151</v>
      </c>
      <c r="F23" s="11" t="s">
        <v>152</v>
      </c>
      <c r="G23" s="11" t="s">
        <v>153</v>
      </c>
      <c r="H23" s="11" t="s">
        <v>154</v>
      </c>
      <c r="I23" s="11">
        <v>49505.74</v>
      </c>
      <c r="J23" s="11">
        <v>35479.410000000003</v>
      </c>
      <c r="K23" s="18" t="s">
        <v>155</v>
      </c>
      <c r="L23" s="18" t="s">
        <v>156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49.5" customHeight="1" x14ac:dyDescent="0.25">
      <c r="A24" s="8">
        <f t="shared" si="1"/>
        <v>23</v>
      </c>
      <c r="B24" s="8" t="s">
        <v>157</v>
      </c>
      <c r="C24" s="9" t="s">
        <v>158</v>
      </c>
      <c r="D24" s="10" t="s">
        <v>14</v>
      </c>
      <c r="E24" s="11" t="s">
        <v>159</v>
      </c>
      <c r="F24" s="11" t="s">
        <v>160</v>
      </c>
      <c r="G24" s="11" t="s">
        <v>161</v>
      </c>
      <c r="H24" s="11" t="s">
        <v>162</v>
      </c>
      <c r="I24" s="11">
        <v>15792.77</v>
      </c>
      <c r="J24" s="11">
        <v>5596.41</v>
      </c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59.25" customHeight="1" x14ac:dyDescent="0.35">
      <c r="A25" s="8">
        <f t="shared" si="1"/>
        <v>24</v>
      </c>
      <c r="B25" s="8" t="s">
        <v>163</v>
      </c>
      <c r="C25" s="9" t="s">
        <v>164</v>
      </c>
      <c r="D25" s="10" t="s">
        <v>14</v>
      </c>
      <c r="E25" s="11" t="s">
        <v>165</v>
      </c>
      <c r="F25" s="11" t="s">
        <v>166</v>
      </c>
      <c r="G25" s="11" t="s">
        <v>167</v>
      </c>
      <c r="H25" s="11" t="s">
        <v>168</v>
      </c>
      <c r="I25" s="11">
        <v>48689.38</v>
      </c>
      <c r="J25" s="11">
        <v>21614.26</v>
      </c>
      <c r="K25" s="18" t="s">
        <v>169</v>
      </c>
      <c r="L25" s="18" t="s">
        <v>170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59.25" customHeight="1" x14ac:dyDescent="0.35">
      <c r="A26" s="8">
        <f t="shared" si="1"/>
        <v>25</v>
      </c>
      <c r="B26" s="8" t="s">
        <v>171</v>
      </c>
      <c r="C26" s="9" t="s">
        <v>172</v>
      </c>
      <c r="D26" s="14" t="s">
        <v>21</v>
      </c>
      <c r="E26" s="19">
        <v>16800</v>
      </c>
      <c r="F26" s="19">
        <f>84+84+84+84+84+84+84+133.9+145.7+100+133.9+141.6</f>
        <v>1243.0999999999999</v>
      </c>
      <c r="G26" s="19">
        <v>13870</v>
      </c>
      <c r="H26" s="19">
        <v>1080.4000000000001</v>
      </c>
      <c r="I26" s="19">
        <v>1931.03</v>
      </c>
      <c r="J26" s="19">
        <v>141.69999999999999</v>
      </c>
      <c r="K26" s="18" t="s">
        <v>173</v>
      </c>
      <c r="L26" s="18" t="s">
        <v>174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71.25" customHeight="1" x14ac:dyDescent="0.35">
      <c r="A27" s="8">
        <f t="shared" si="1"/>
        <v>26</v>
      </c>
      <c r="B27" s="8" t="s">
        <v>175</v>
      </c>
      <c r="C27" s="9" t="s">
        <v>176</v>
      </c>
      <c r="D27" s="14" t="s">
        <v>21</v>
      </c>
      <c r="E27" s="17" t="s">
        <v>28</v>
      </c>
      <c r="F27" s="17" t="s">
        <v>28</v>
      </c>
      <c r="G27" s="17" t="s">
        <v>28</v>
      </c>
      <c r="H27" s="17" t="s">
        <v>28</v>
      </c>
      <c r="I27" s="17" t="s">
        <v>28</v>
      </c>
      <c r="J27" s="17" t="s">
        <v>28</v>
      </c>
      <c r="K27" s="18" t="s">
        <v>177</v>
      </c>
      <c r="L27" s="18" t="s">
        <v>178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59.25" customHeight="1" x14ac:dyDescent="0.25">
      <c r="A28" s="8">
        <f t="shared" si="1"/>
        <v>27</v>
      </c>
      <c r="B28" s="8" t="s">
        <v>179</v>
      </c>
      <c r="C28" s="9" t="s">
        <v>180</v>
      </c>
      <c r="D28" s="10" t="s">
        <v>14</v>
      </c>
      <c r="E28" s="11" t="s">
        <v>181</v>
      </c>
      <c r="F28" s="11" t="s">
        <v>182</v>
      </c>
      <c r="G28" s="11" t="s">
        <v>183</v>
      </c>
      <c r="H28" s="11" t="s">
        <v>184</v>
      </c>
      <c r="I28" s="11">
        <v>7509.43</v>
      </c>
      <c r="J28" s="11">
        <v>9084.31</v>
      </c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59.25" customHeight="1" x14ac:dyDescent="0.35">
      <c r="A29" s="8">
        <f t="shared" si="1"/>
        <v>28</v>
      </c>
      <c r="B29" s="8" t="s">
        <v>185</v>
      </c>
      <c r="C29" s="9" t="s">
        <v>186</v>
      </c>
      <c r="D29" s="10" t="s">
        <v>14</v>
      </c>
      <c r="E29" s="11">
        <f>8400+8150</f>
        <v>16550</v>
      </c>
      <c r="F29" s="19">
        <f>365</f>
        <v>365</v>
      </c>
      <c r="G29" s="19">
        <f>8150+7200</f>
        <v>15350</v>
      </c>
      <c r="H29" s="19">
        <f>200+250</f>
        <v>450</v>
      </c>
      <c r="I29" s="19">
        <v>7423.2</v>
      </c>
      <c r="J29" s="19">
        <v>200</v>
      </c>
      <c r="K29" s="18" t="s">
        <v>187</v>
      </c>
      <c r="L29" s="18" t="s">
        <v>188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59.25" customHeight="1" x14ac:dyDescent="0.25">
      <c r="A30" s="8">
        <f t="shared" si="1"/>
        <v>29</v>
      </c>
      <c r="B30" s="8" t="s">
        <v>189</v>
      </c>
      <c r="C30" s="9" t="s">
        <v>190</v>
      </c>
      <c r="D30" s="10" t="s">
        <v>14</v>
      </c>
      <c r="E30" s="11" t="s">
        <v>191</v>
      </c>
      <c r="F30" s="11" t="s">
        <v>192</v>
      </c>
      <c r="G30" s="11" t="s">
        <v>193</v>
      </c>
      <c r="H30" s="11" t="s">
        <v>194</v>
      </c>
      <c r="I30" s="11">
        <v>10113.11</v>
      </c>
      <c r="J30" s="11">
        <v>1510.05</v>
      </c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59.25" customHeight="1" x14ac:dyDescent="0.35">
      <c r="A31" s="8">
        <f t="shared" si="1"/>
        <v>30</v>
      </c>
      <c r="B31" s="8" t="s">
        <v>195</v>
      </c>
      <c r="C31" s="9" t="s">
        <v>196</v>
      </c>
      <c r="D31" s="10" t="s">
        <v>14</v>
      </c>
      <c r="E31" s="11" t="s">
        <v>197</v>
      </c>
      <c r="F31" s="11" t="s">
        <v>198</v>
      </c>
      <c r="G31" s="11" t="s">
        <v>199</v>
      </c>
      <c r="H31" s="11" t="s">
        <v>200</v>
      </c>
      <c r="I31" s="11">
        <v>10641</v>
      </c>
      <c r="J31" s="11">
        <v>3392.28</v>
      </c>
      <c r="K31" s="18" t="s">
        <v>201</v>
      </c>
      <c r="L31" s="18" t="s">
        <v>202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59.25" customHeight="1" x14ac:dyDescent="0.25">
      <c r="A32" s="8">
        <f t="shared" si="1"/>
        <v>31</v>
      </c>
      <c r="B32" s="8" t="s">
        <v>203</v>
      </c>
      <c r="C32" s="9" t="s">
        <v>204</v>
      </c>
      <c r="D32" s="10" t="s">
        <v>14</v>
      </c>
      <c r="E32" s="11" t="s">
        <v>205</v>
      </c>
      <c r="F32" s="11" t="s">
        <v>206</v>
      </c>
      <c r="G32" s="11" t="s">
        <v>207</v>
      </c>
      <c r="H32" s="11" t="s">
        <v>208</v>
      </c>
      <c r="I32" s="11">
        <v>2200.62</v>
      </c>
      <c r="J32" s="11">
        <v>3881.08</v>
      </c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59.25" customHeight="1" x14ac:dyDescent="0.25">
      <c r="A33" s="8">
        <f t="shared" si="1"/>
        <v>32</v>
      </c>
      <c r="B33" s="8" t="s">
        <v>209</v>
      </c>
      <c r="C33" s="9" t="s">
        <v>210</v>
      </c>
      <c r="D33" s="14" t="s">
        <v>21</v>
      </c>
      <c r="E33" s="11" t="s">
        <v>211</v>
      </c>
      <c r="F33" s="11" t="s">
        <v>212</v>
      </c>
      <c r="G33" s="11" t="s">
        <v>213</v>
      </c>
      <c r="H33" s="11" t="s">
        <v>214</v>
      </c>
      <c r="I33" s="11">
        <v>12312.93</v>
      </c>
      <c r="J33" s="11">
        <v>1527.35</v>
      </c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ht="59.25" customHeight="1" x14ac:dyDescent="0.35">
      <c r="A34" s="8">
        <f t="shared" si="1"/>
        <v>33</v>
      </c>
      <c r="B34" s="8" t="s">
        <v>215</v>
      </c>
      <c r="C34" s="9" t="s">
        <v>216</v>
      </c>
      <c r="D34" s="10" t="s">
        <v>14</v>
      </c>
      <c r="E34" s="11" t="s">
        <v>217</v>
      </c>
      <c r="F34" s="11" t="s">
        <v>218</v>
      </c>
      <c r="G34" s="11" t="s">
        <v>219</v>
      </c>
      <c r="H34" s="11" t="s">
        <v>220</v>
      </c>
      <c r="I34" s="11">
        <v>236530.46</v>
      </c>
      <c r="J34" s="11">
        <v>0</v>
      </c>
      <c r="K34" s="18" t="s">
        <v>221</v>
      </c>
      <c r="L34" s="18" t="s">
        <v>222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59.25" customHeight="1" x14ac:dyDescent="0.35">
      <c r="A35" s="8">
        <f t="shared" si="1"/>
        <v>34</v>
      </c>
      <c r="B35" s="8" t="s">
        <v>223</v>
      </c>
      <c r="C35" s="9" t="s">
        <v>224</v>
      </c>
      <c r="D35" s="10" t="s">
        <v>14</v>
      </c>
      <c r="E35" s="11" t="s">
        <v>225</v>
      </c>
      <c r="F35" s="11" t="s">
        <v>226</v>
      </c>
      <c r="G35" s="11" t="s">
        <v>227</v>
      </c>
      <c r="H35" s="11" t="s">
        <v>228</v>
      </c>
      <c r="I35" s="11">
        <v>41464.699999999997</v>
      </c>
      <c r="J35" s="11">
        <v>3254.36</v>
      </c>
      <c r="K35" s="18" t="s">
        <v>229</v>
      </c>
      <c r="L35" s="18" t="s">
        <v>230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59.25" customHeight="1" x14ac:dyDescent="0.35">
      <c r="A36" s="8">
        <f t="shared" si="1"/>
        <v>35</v>
      </c>
      <c r="B36" s="8" t="s">
        <v>231</v>
      </c>
      <c r="C36" s="9" t="s">
        <v>232</v>
      </c>
      <c r="D36" s="10" t="s">
        <v>14</v>
      </c>
      <c r="E36" s="11">
        <v>11736.83</v>
      </c>
      <c r="F36" s="11">
        <v>8371.24</v>
      </c>
      <c r="G36" s="11">
        <v>10426.719999999999</v>
      </c>
      <c r="H36" s="11">
        <v>15367.69</v>
      </c>
      <c r="I36" s="11">
        <v>197719.73</v>
      </c>
      <c r="J36" s="11">
        <v>0</v>
      </c>
      <c r="K36" s="18" t="s">
        <v>233</v>
      </c>
      <c r="L36" s="18" t="s">
        <v>234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59.25" customHeight="1" x14ac:dyDescent="0.35">
      <c r="A37" s="8">
        <f t="shared" si="1"/>
        <v>36</v>
      </c>
      <c r="B37" s="8" t="s">
        <v>235</v>
      </c>
      <c r="C37" s="9" t="s">
        <v>236</v>
      </c>
      <c r="D37" s="10" t="s">
        <v>14</v>
      </c>
      <c r="E37" s="11" t="s">
        <v>237</v>
      </c>
      <c r="F37" s="11" t="s">
        <v>238</v>
      </c>
      <c r="G37" s="11" t="s">
        <v>239</v>
      </c>
      <c r="H37" s="11" t="s">
        <v>240</v>
      </c>
      <c r="I37" s="11">
        <v>8875.2999999999993</v>
      </c>
      <c r="J37" s="11">
        <v>0</v>
      </c>
      <c r="K37" s="18" t="s">
        <v>241</v>
      </c>
      <c r="L37" s="18" t="s">
        <v>242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59.25" customHeight="1" x14ac:dyDescent="0.35">
      <c r="A38" s="8">
        <f t="shared" si="1"/>
        <v>37</v>
      </c>
      <c r="B38" s="8" t="s">
        <v>243</v>
      </c>
      <c r="C38" s="9" t="s">
        <v>244</v>
      </c>
      <c r="D38" s="10" t="s">
        <v>14</v>
      </c>
      <c r="E38" s="11" t="s">
        <v>245</v>
      </c>
      <c r="F38" s="11" t="s">
        <v>246</v>
      </c>
      <c r="G38" s="11" t="s">
        <v>247</v>
      </c>
      <c r="H38" s="11" t="s">
        <v>248</v>
      </c>
      <c r="I38" s="11">
        <v>56305.04</v>
      </c>
      <c r="J38" s="11">
        <v>4074.02</v>
      </c>
      <c r="K38" s="18" t="s">
        <v>249</v>
      </c>
      <c r="L38" s="18" t="s">
        <v>250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59.25" customHeight="1" x14ac:dyDescent="0.35">
      <c r="A39" s="8">
        <f t="shared" si="1"/>
        <v>38</v>
      </c>
      <c r="B39" s="8" t="s">
        <v>251</v>
      </c>
      <c r="C39" s="9" t="s">
        <v>252</v>
      </c>
      <c r="D39" s="10" t="s">
        <v>14</v>
      </c>
      <c r="E39" s="11" t="s">
        <v>253</v>
      </c>
      <c r="F39" s="11" t="s">
        <v>254</v>
      </c>
      <c r="G39" s="11" t="s">
        <v>255</v>
      </c>
      <c r="H39" s="11" t="s">
        <v>256</v>
      </c>
      <c r="I39" s="11">
        <v>2620.4699999999998</v>
      </c>
      <c r="J39" s="11">
        <v>1027.18</v>
      </c>
      <c r="K39" s="18" t="s">
        <v>257</v>
      </c>
      <c r="L39" s="18" t="s">
        <v>258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59.25" customHeight="1" x14ac:dyDescent="0.35">
      <c r="A40" s="8">
        <f t="shared" si="1"/>
        <v>39</v>
      </c>
      <c r="B40" s="8" t="s">
        <v>259</v>
      </c>
      <c r="C40" s="9" t="s">
        <v>260</v>
      </c>
      <c r="D40" s="10" t="s">
        <v>14</v>
      </c>
      <c r="E40" s="11" t="s">
        <v>261</v>
      </c>
      <c r="F40" s="11" t="s">
        <v>262</v>
      </c>
      <c r="G40" s="11" t="s">
        <v>263</v>
      </c>
      <c r="H40" s="11" t="s">
        <v>264</v>
      </c>
      <c r="I40" s="11">
        <v>27641.81</v>
      </c>
      <c r="J40" s="11">
        <v>8128.69</v>
      </c>
      <c r="K40" s="18" t="s">
        <v>265</v>
      </c>
      <c r="L40" s="18" t="s">
        <v>266</v>
      </c>
      <c r="M40" s="2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ht="59.25" customHeight="1" x14ac:dyDescent="0.25">
      <c r="A41" s="8">
        <f t="shared" si="1"/>
        <v>40</v>
      </c>
      <c r="B41" s="8" t="s">
        <v>267</v>
      </c>
      <c r="C41" s="9" t="s">
        <v>268</v>
      </c>
      <c r="D41" s="10" t="s">
        <v>14</v>
      </c>
      <c r="E41" s="19">
        <v>6690.2</v>
      </c>
      <c r="F41" s="19">
        <v>1355.49</v>
      </c>
      <c r="G41" s="19">
        <v>18533.54</v>
      </c>
      <c r="H41" s="19">
        <v>6621.2</v>
      </c>
      <c r="I41" s="19">
        <v>9900</v>
      </c>
      <c r="J41" s="19">
        <v>2904.04</v>
      </c>
      <c r="K41" s="12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71.25" customHeight="1" x14ac:dyDescent="0.25">
      <c r="A42" s="8">
        <f t="shared" si="1"/>
        <v>41</v>
      </c>
      <c r="B42" s="8" t="s">
        <v>269</v>
      </c>
      <c r="C42" s="9" t="s">
        <v>270</v>
      </c>
      <c r="D42" s="14" t="s">
        <v>271</v>
      </c>
      <c r="E42" s="17" t="s">
        <v>28</v>
      </c>
      <c r="F42" s="17" t="s">
        <v>28</v>
      </c>
      <c r="G42" s="17" t="s">
        <v>28</v>
      </c>
      <c r="H42" s="17" t="s">
        <v>28</v>
      </c>
      <c r="I42" s="17" t="s">
        <v>28</v>
      </c>
      <c r="J42" s="17" t="s">
        <v>28</v>
      </c>
      <c r="K42" s="12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59.25" customHeight="1" x14ac:dyDescent="0.35">
      <c r="A43" s="8">
        <f t="shared" si="1"/>
        <v>42</v>
      </c>
      <c r="B43" s="8" t="s">
        <v>272</v>
      </c>
      <c r="C43" s="9" t="s">
        <v>273</v>
      </c>
      <c r="D43" s="10" t="s">
        <v>14</v>
      </c>
      <c r="E43" s="11" t="s">
        <v>274</v>
      </c>
      <c r="F43" s="11" t="s">
        <v>275</v>
      </c>
      <c r="G43" s="11" t="s">
        <v>276</v>
      </c>
      <c r="H43" s="11" t="s">
        <v>277</v>
      </c>
      <c r="I43" s="11">
        <v>3696.24</v>
      </c>
      <c r="J43" s="11">
        <v>0</v>
      </c>
      <c r="K43" s="18" t="s">
        <v>278</v>
      </c>
      <c r="L43" s="18" t="s">
        <v>279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59.25" customHeight="1" x14ac:dyDescent="0.35">
      <c r="A44" s="8">
        <f t="shared" si="1"/>
        <v>43</v>
      </c>
      <c r="B44" s="8" t="s">
        <v>280</v>
      </c>
      <c r="C44" s="9" t="s">
        <v>281</v>
      </c>
      <c r="D44" s="10" t="s">
        <v>14</v>
      </c>
      <c r="E44" s="11" t="s">
        <v>282</v>
      </c>
      <c r="F44" s="11" t="s">
        <v>283</v>
      </c>
      <c r="G44" s="11" t="s">
        <v>284</v>
      </c>
      <c r="H44" s="11" t="s">
        <v>285</v>
      </c>
      <c r="I44" s="11">
        <v>108248.87</v>
      </c>
      <c r="J44" s="11">
        <v>66267.289999999994</v>
      </c>
      <c r="K44" s="18" t="s">
        <v>286</v>
      </c>
      <c r="L44" s="18" t="s">
        <v>287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59.25" customHeight="1" x14ac:dyDescent="0.35">
      <c r="A45" s="8">
        <f t="shared" si="1"/>
        <v>44</v>
      </c>
      <c r="B45" s="8" t="s">
        <v>288</v>
      </c>
      <c r="C45" s="9" t="s">
        <v>289</v>
      </c>
      <c r="D45" s="10" t="s">
        <v>14</v>
      </c>
      <c r="E45" s="11" t="s">
        <v>290</v>
      </c>
      <c r="F45" s="11" t="s">
        <v>291</v>
      </c>
      <c r="G45" s="11" t="s">
        <v>292</v>
      </c>
      <c r="H45" s="11" t="s">
        <v>293</v>
      </c>
      <c r="I45" s="11">
        <v>31038.99</v>
      </c>
      <c r="J45" s="11">
        <v>0</v>
      </c>
      <c r="K45" s="18" t="s">
        <v>294</v>
      </c>
      <c r="L45" s="18" t="s">
        <v>295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59.25" customHeight="1" x14ac:dyDescent="0.25">
      <c r="A46" s="8">
        <f t="shared" si="1"/>
        <v>45</v>
      </c>
      <c r="B46" s="8" t="s">
        <v>296</v>
      </c>
      <c r="C46" s="9" t="s">
        <v>297</v>
      </c>
      <c r="D46" s="10" t="s">
        <v>14</v>
      </c>
      <c r="E46" s="11">
        <v>15583.38</v>
      </c>
      <c r="F46" s="11">
        <v>2626.13</v>
      </c>
      <c r="G46" s="11">
        <v>15433.45</v>
      </c>
      <c r="H46" s="19">
        <f>154+610</f>
        <v>764</v>
      </c>
      <c r="I46" s="19" t="s">
        <v>298</v>
      </c>
      <c r="J46" s="19">
        <v>548.85</v>
      </c>
      <c r="K46" s="1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59.25" customHeight="1" x14ac:dyDescent="0.35">
      <c r="A47" s="8">
        <f t="shared" si="1"/>
        <v>46</v>
      </c>
      <c r="B47" s="8" t="s">
        <v>299</v>
      </c>
      <c r="C47" s="9" t="s">
        <v>300</v>
      </c>
      <c r="D47" s="10" t="s">
        <v>14</v>
      </c>
      <c r="E47" s="11" t="s">
        <v>301</v>
      </c>
      <c r="F47" s="11" t="s">
        <v>302</v>
      </c>
      <c r="G47" s="11" t="s">
        <v>303</v>
      </c>
      <c r="H47" s="11" t="s">
        <v>304</v>
      </c>
      <c r="I47" s="11">
        <v>43472.33</v>
      </c>
      <c r="J47" s="11">
        <v>11488.29</v>
      </c>
      <c r="K47" s="18" t="s">
        <v>305</v>
      </c>
      <c r="L47" s="18" t="s">
        <v>306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59.25" customHeight="1" x14ac:dyDescent="0.25">
      <c r="A48" s="8">
        <f t="shared" si="1"/>
        <v>47</v>
      </c>
      <c r="B48" s="8" t="s">
        <v>307</v>
      </c>
      <c r="C48" s="9" t="s">
        <v>308</v>
      </c>
      <c r="D48" s="14" t="s">
        <v>21</v>
      </c>
      <c r="E48" s="11" t="s">
        <v>309</v>
      </c>
      <c r="F48" s="11" t="s">
        <v>310</v>
      </c>
      <c r="G48" s="11" t="s">
        <v>311</v>
      </c>
      <c r="H48" s="11" t="s">
        <v>312</v>
      </c>
      <c r="I48" s="11">
        <v>1211.42</v>
      </c>
      <c r="J48" s="11">
        <v>89.7</v>
      </c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59.25" customHeight="1" x14ac:dyDescent="0.25">
      <c r="A49" s="8">
        <f t="shared" si="1"/>
        <v>48</v>
      </c>
      <c r="B49" s="8" t="s">
        <v>313</v>
      </c>
      <c r="C49" s="9" t="s">
        <v>314</v>
      </c>
      <c r="D49" s="10" t="s">
        <v>14</v>
      </c>
      <c r="E49" s="11" t="s">
        <v>315</v>
      </c>
      <c r="F49" s="11" t="s">
        <v>316</v>
      </c>
      <c r="G49" s="11" t="s">
        <v>317</v>
      </c>
      <c r="H49" s="11" t="s">
        <v>318</v>
      </c>
      <c r="I49" s="11">
        <v>9110.4699999999993</v>
      </c>
      <c r="J49" s="11">
        <v>1084.5899999999999</v>
      </c>
      <c r="K49" s="12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59.25" customHeight="1" x14ac:dyDescent="0.35">
      <c r="A50" s="8">
        <f t="shared" si="1"/>
        <v>49</v>
      </c>
      <c r="B50" s="8" t="s">
        <v>319</v>
      </c>
      <c r="C50" s="9" t="s">
        <v>320</v>
      </c>
      <c r="D50" s="10" t="s">
        <v>14</v>
      </c>
      <c r="E50" s="11" t="s">
        <v>321</v>
      </c>
      <c r="F50" s="11" t="s">
        <v>322</v>
      </c>
      <c r="G50" s="11" t="s">
        <v>323</v>
      </c>
      <c r="H50" s="11" t="s">
        <v>324</v>
      </c>
      <c r="I50" s="11">
        <v>6846</v>
      </c>
      <c r="J50" s="11">
        <v>4290.55</v>
      </c>
      <c r="K50" s="18" t="s">
        <v>325</v>
      </c>
      <c r="L50" s="18" t="s">
        <v>326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59.25" customHeight="1" x14ac:dyDescent="0.35">
      <c r="A51" s="8">
        <f t="shared" si="1"/>
        <v>50</v>
      </c>
      <c r="B51" s="8" t="s">
        <v>327</v>
      </c>
      <c r="C51" s="9" t="s">
        <v>328</v>
      </c>
      <c r="D51" s="10" t="s">
        <v>14</v>
      </c>
      <c r="E51" s="11" t="s">
        <v>329</v>
      </c>
      <c r="F51" s="11" t="s">
        <v>330</v>
      </c>
      <c r="G51" s="11" t="s">
        <v>331</v>
      </c>
      <c r="H51" s="11" t="s">
        <v>332</v>
      </c>
      <c r="I51" s="11">
        <v>22835.4</v>
      </c>
      <c r="J51" s="11">
        <v>4006.12</v>
      </c>
      <c r="K51" s="18" t="s">
        <v>333</v>
      </c>
      <c r="L51" s="18" t="s">
        <v>334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71.25" customHeight="1" x14ac:dyDescent="0.35">
      <c r="A52" s="8">
        <f t="shared" si="1"/>
        <v>51</v>
      </c>
      <c r="B52" s="8" t="s">
        <v>335</v>
      </c>
      <c r="C52" s="9" t="s">
        <v>336</v>
      </c>
      <c r="D52" s="10" t="s">
        <v>14</v>
      </c>
      <c r="E52" s="11" t="s">
        <v>337</v>
      </c>
      <c r="F52" s="11" t="s">
        <v>338</v>
      </c>
      <c r="G52" s="11" t="s">
        <v>339</v>
      </c>
      <c r="H52" s="11" t="s">
        <v>340</v>
      </c>
      <c r="I52" s="11">
        <v>178078.11</v>
      </c>
      <c r="J52" s="11">
        <v>59231.26</v>
      </c>
      <c r="K52" s="18" t="s">
        <v>341</v>
      </c>
      <c r="L52" s="18" t="s">
        <v>342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59.25" customHeight="1" x14ac:dyDescent="0.35">
      <c r="A53" s="8">
        <f t="shared" si="1"/>
        <v>52</v>
      </c>
      <c r="B53" s="8" t="s">
        <v>343</v>
      </c>
      <c r="C53" s="9" t="s">
        <v>344</v>
      </c>
      <c r="D53" s="10" t="s">
        <v>14</v>
      </c>
      <c r="E53" s="11" t="s">
        <v>345</v>
      </c>
      <c r="F53" s="11" t="s">
        <v>346</v>
      </c>
      <c r="G53" s="11" t="s">
        <v>347</v>
      </c>
      <c r="H53" s="11" t="s">
        <v>348</v>
      </c>
      <c r="I53" s="11">
        <v>10703.25</v>
      </c>
      <c r="J53" s="11">
        <v>3338.48</v>
      </c>
      <c r="K53" s="18" t="s">
        <v>349</v>
      </c>
      <c r="L53" s="18" t="s">
        <v>350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59.25" customHeight="1" x14ac:dyDescent="0.35">
      <c r="A54" s="8">
        <f t="shared" si="1"/>
        <v>53</v>
      </c>
      <c r="B54" s="8" t="s">
        <v>351</v>
      </c>
      <c r="C54" s="9" t="s">
        <v>352</v>
      </c>
      <c r="D54" s="10" t="s">
        <v>14</v>
      </c>
      <c r="E54" s="11" t="s">
        <v>353</v>
      </c>
      <c r="F54" s="11" t="s">
        <v>354</v>
      </c>
      <c r="G54" s="11" t="s">
        <v>355</v>
      </c>
      <c r="H54" s="11" t="s">
        <v>356</v>
      </c>
      <c r="I54" s="11">
        <v>28195.17</v>
      </c>
      <c r="J54" s="11">
        <v>12496.73</v>
      </c>
      <c r="K54" s="18" t="s">
        <v>357</v>
      </c>
      <c r="L54" s="18" t="s">
        <v>358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59.25" customHeight="1" x14ac:dyDescent="0.35">
      <c r="A55" s="8">
        <f t="shared" si="1"/>
        <v>54</v>
      </c>
      <c r="B55" s="8" t="s">
        <v>359</v>
      </c>
      <c r="C55" s="9" t="s">
        <v>360</v>
      </c>
      <c r="D55" s="10" t="s">
        <v>14</v>
      </c>
      <c r="E55" s="11" t="s">
        <v>361</v>
      </c>
      <c r="F55" s="11" t="s">
        <v>362</v>
      </c>
      <c r="G55" s="11" t="s">
        <v>363</v>
      </c>
      <c r="H55" s="11" t="s">
        <v>364</v>
      </c>
      <c r="I55" s="11">
        <v>32746.15</v>
      </c>
      <c r="J55" s="11">
        <v>16325.72</v>
      </c>
      <c r="K55" s="18" t="s">
        <v>365</v>
      </c>
      <c r="L55" s="18" t="s">
        <v>366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59.25" customHeight="1" x14ac:dyDescent="0.25">
      <c r="A56" s="8">
        <f t="shared" si="1"/>
        <v>55</v>
      </c>
      <c r="B56" s="8" t="s">
        <v>367</v>
      </c>
      <c r="C56" s="9" t="s">
        <v>368</v>
      </c>
      <c r="D56" s="14" t="s">
        <v>21</v>
      </c>
      <c r="E56" s="11" t="s">
        <v>369</v>
      </c>
      <c r="F56" s="11" t="s">
        <v>370</v>
      </c>
      <c r="G56" s="11" t="s">
        <v>371</v>
      </c>
      <c r="H56" s="11" t="s">
        <v>372</v>
      </c>
      <c r="I56" s="11">
        <v>11212.1</v>
      </c>
      <c r="J56" s="11">
        <v>2074.9299999999998</v>
      </c>
      <c r="K56" s="12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59.25" customHeight="1" x14ac:dyDescent="0.35">
      <c r="A57" s="8">
        <f t="shared" si="1"/>
        <v>56</v>
      </c>
      <c r="B57" s="8" t="s">
        <v>373</v>
      </c>
      <c r="C57" s="9" t="s">
        <v>374</v>
      </c>
      <c r="D57" s="10" t="s">
        <v>14</v>
      </c>
      <c r="E57" s="11" t="s">
        <v>375</v>
      </c>
      <c r="F57" s="11" t="s">
        <v>376</v>
      </c>
      <c r="G57" s="11" t="s">
        <v>377</v>
      </c>
      <c r="H57" s="11" t="s">
        <v>378</v>
      </c>
      <c r="I57" s="11">
        <v>13175.2</v>
      </c>
      <c r="J57" s="11">
        <v>0</v>
      </c>
      <c r="K57" s="18" t="s">
        <v>379</v>
      </c>
      <c r="L57" s="18" t="s">
        <v>380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59.25" customHeight="1" x14ac:dyDescent="0.35">
      <c r="A58" s="8">
        <f t="shared" si="1"/>
        <v>57</v>
      </c>
      <c r="B58" s="8" t="s">
        <v>381</v>
      </c>
      <c r="C58" s="9" t="s">
        <v>382</v>
      </c>
      <c r="D58" s="10" t="s">
        <v>14</v>
      </c>
      <c r="E58" s="11" t="s">
        <v>383</v>
      </c>
      <c r="F58" s="11" t="s">
        <v>384</v>
      </c>
      <c r="G58" s="11" t="s">
        <v>385</v>
      </c>
      <c r="H58" s="11" t="s">
        <v>386</v>
      </c>
      <c r="I58" s="11">
        <v>143041.57</v>
      </c>
      <c r="J58" s="11">
        <v>94322.82</v>
      </c>
      <c r="K58" s="20" t="s">
        <v>387</v>
      </c>
      <c r="L58" s="20" t="s">
        <v>388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59.25" customHeight="1" x14ac:dyDescent="0.35">
      <c r="A59" s="8">
        <f t="shared" si="1"/>
        <v>58</v>
      </c>
      <c r="B59" s="8" t="s">
        <v>389</v>
      </c>
      <c r="C59" s="9" t="s">
        <v>390</v>
      </c>
      <c r="D59" s="10" t="s">
        <v>14</v>
      </c>
      <c r="E59" s="11" t="s">
        <v>391</v>
      </c>
      <c r="F59" s="11" t="s">
        <v>392</v>
      </c>
      <c r="G59" s="11" t="s">
        <v>393</v>
      </c>
      <c r="H59" s="11" t="s">
        <v>394</v>
      </c>
      <c r="I59" s="11">
        <v>17116.59</v>
      </c>
      <c r="J59" s="11">
        <v>2429.2800000000002</v>
      </c>
      <c r="K59" s="18" t="s">
        <v>395</v>
      </c>
      <c r="L59" s="18" t="s">
        <v>396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59.25" customHeight="1" x14ac:dyDescent="0.25">
      <c r="A60" s="8">
        <f t="shared" si="1"/>
        <v>59</v>
      </c>
      <c r="B60" s="8" t="s">
        <v>397</v>
      </c>
      <c r="C60" s="9" t="s">
        <v>398</v>
      </c>
      <c r="D60" s="14" t="s">
        <v>21</v>
      </c>
      <c r="E60" s="11" t="s">
        <v>399</v>
      </c>
      <c r="F60" s="11" t="s">
        <v>400</v>
      </c>
      <c r="G60" s="11" t="s">
        <v>401</v>
      </c>
      <c r="H60" s="11" t="s">
        <v>402</v>
      </c>
      <c r="I60" s="11">
        <v>8685.4</v>
      </c>
      <c r="J60" s="11">
        <v>1266.6199999999999</v>
      </c>
      <c r="K60" s="12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59.25" customHeight="1" x14ac:dyDescent="0.35">
      <c r="A61" s="8">
        <f t="shared" si="1"/>
        <v>60</v>
      </c>
      <c r="B61" s="8" t="s">
        <v>403</v>
      </c>
      <c r="C61" s="9" t="s">
        <v>404</v>
      </c>
      <c r="D61" s="10" t="s">
        <v>14</v>
      </c>
      <c r="E61" s="11" t="s">
        <v>405</v>
      </c>
      <c r="F61" s="11" t="s">
        <v>406</v>
      </c>
      <c r="G61" s="11" t="s">
        <v>407</v>
      </c>
      <c r="H61" s="11" t="s">
        <v>408</v>
      </c>
      <c r="I61" s="11">
        <v>65211.44</v>
      </c>
      <c r="J61" s="11">
        <v>54789.9</v>
      </c>
      <c r="K61" s="18" t="s">
        <v>409</v>
      </c>
      <c r="L61" s="18" t="s">
        <v>410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59.25" customHeight="1" x14ac:dyDescent="0.35">
      <c r="A62" s="8">
        <f t="shared" si="1"/>
        <v>61</v>
      </c>
      <c r="B62" s="8" t="s">
        <v>411</v>
      </c>
      <c r="C62" s="9" t="s">
        <v>412</v>
      </c>
      <c r="D62" s="10" t="s">
        <v>14</v>
      </c>
      <c r="E62" s="11" t="s">
        <v>413</v>
      </c>
      <c r="F62" s="11" t="s">
        <v>414</v>
      </c>
      <c r="G62" s="11" t="s">
        <v>415</v>
      </c>
      <c r="H62" s="11" t="s">
        <v>416</v>
      </c>
      <c r="I62" s="11">
        <v>5053.9799999999996</v>
      </c>
      <c r="J62" s="11">
        <v>0</v>
      </c>
      <c r="K62" s="20" t="s">
        <v>417</v>
      </c>
      <c r="L62" s="20" t="s">
        <v>418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59.25" customHeight="1" x14ac:dyDescent="0.25">
      <c r="A63" s="8">
        <f t="shared" si="1"/>
        <v>62</v>
      </c>
      <c r="B63" s="8" t="s">
        <v>419</v>
      </c>
      <c r="C63" s="9" t="s">
        <v>420</v>
      </c>
      <c r="D63" s="10" t="s">
        <v>14</v>
      </c>
      <c r="E63" s="11" t="s">
        <v>421</v>
      </c>
      <c r="F63" s="11" t="s">
        <v>422</v>
      </c>
      <c r="G63" s="11" t="s">
        <v>423</v>
      </c>
      <c r="H63" s="11" t="s">
        <v>424</v>
      </c>
      <c r="I63" s="11">
        <v>11540.43</v>
      </c>
      <c r="J63" s="11">
        <v>2922.86</v>
      </c>
      <c r="K63" s="12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75.75" customHeight="1" x14ac:dyDescent="0.35">
      <c r="A64" s="8">
        <f t="shared" si="1"/>
        <v>63</v>
      </c>
      <c r="B64" s="8" t="s">
        <v>425</v>
      </c>
      <c r="C64" s="9" t="s">
        <v>426</v>
      </c>
      <c r="D64" s="10" t="s">
        <v>14</v>
      </c>
      <c r="E64" s="11" t="s">
        <v>427</v>
      </c>
      <c r="F64" s="11" t="s">
        <v>428</v>
      </c>
      <c r="G64" s="11" t="s">
        <v>429</v>
      </c>
      <c r="H64" s="11" t="s">
        <v>430</v>
      </c>
      <c r="I64" s="11">
        <v>5460.41</v>
      </c>
      <c r="J64" s="11">
        <v>2280.75</v>
      </c>
      <c r="K64" s="20" t="s">
        <v>431</v>
      </c>
      <c r="L64" s="20" t="s">
        <v>432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59.25" customHeight="1" x14ac:dyDescent="0.35">
      <c r="A65" s="8">
        <f t="shared" si="1"/>
        <v>64</v>
      </c>
      <c r="B65" s="8" t="s">
        <v>433</v>
      </c>
      <c r="C65" s="9" t="s">
        <v>434</v>
      </c>
      <c r="D65" s="10" t="s">
        <v>14</v>
      </c>
      <c r="E65" s="11" t="s">
        <v>435</v>
      </c>
      <c r="F65" s="11" t="s">
        <v>436</v>
      </c>
      <c r="G65" s="11" t="s">
        <v>437</v>
      </c>
      <c r="H65" s="11" t="s">
        <v>438</v>
      </c>
      <c r="I65" s="11">
        <v>250686.56</v>
      </c>
      <c r="J65" s="11">
        <v>159055.76999999999</v>
      </c>
      <c r="K65" s="20" t="s">
        <v>439</v>
      </c>
      <c r="L65" s="20" t="s">
        <v>440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59.25" customHeight="1" x14ac:dyDescent="0.25">
      <c r="A66" s="8">
        <f t="shared" si="1"/>
        <v>65</v>
      </c>
      <c r="B66" s="8" t="s">
        <v>441</v>
      </c>
      <c r="C66" s="9" t="s">
        <v>442</v>
      </c>
      <c r="D66" s="10" t="s">
        <v>14</v>
      </c>
      <c r="E66" s="11" t="s">
        <v>443</v>
      </c>
      <c r="F66" s="11" t="s">
        <v>444</v>
      </c>
      <c r="G66" s="11" t="s">
        <v>445</v>
      </c>
      <c r="H66" s="11" t="s">
        <v>446</v>
      </c>
      <c r="I66" s="11">
        <v>11068.88</v>
      </c>
      <c r="J66" s="11">
        <v>7717.49</v>
      </c>
      <c r="K66" s="12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59.25" customHeight="1" x14ac:dyDescent="0.35">
      <c r="A67" s="8">
        <f t="shared" si="1"/>
        <v>66</v>
      </c>
      <c r="B67" s="8" t="s">
        <v>447</v>
      </c>
      <c r="C67" s="9" t="s">
        <v>448</v>
      </c>
      <c r="D67" s="10" t="s">
        <v>14</v>
      </c>
      <c r="E67" s="19">
        <f>5272+4368</f>
        <v>9640</v>
      </c>
      <c r="F67" s="19">
        <f>2064+1431</f>
        <v>3495</v>
      </c>
      <c r="G67" s="19">
        <f>8568+6077.11</f>
        <v>14645.11</v>
      </c>
      <c r="H67" s="19">
        <f>6514+3349.53</f>
        <v>9863.5300000000007</v>
      </c>
      <c r="I67" s="19">
        <v>8490.2199999999993</v>
      </c>
      <c r="J67" s="19">
        <v>4248.59</v>
      </c>
      <c r="K67" s="18" t="s">
        <v>449</v>
      </c>
      <c r="L67" s="18" t="s">
        <v>450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71.25" customHeight="1" x14ac:dyDescent="0.25">
      <c r="A68" s="8">
        <f t="shared" si="1"/>
        <v>67</v>
      </c>
      <c r="B68" s="8" t="s">
        <v>451</v>
      </c>
      <c r="C68" s="9" t="s">
        <v>452</v>
      </c>
      <c r="D68" s="14" t="s">
        <v>21</v>
      </c>
      <c r="E68" s="17" t="s">
        <v>28</v>
      </c>
      <c r="F68" s="17" t="s">
        <v>28</v>
      </c>
      <c r="G68" s="17" t="s">
        <v>28</v>
      </c>
      <c r="H68" s="17" t="s">
        <v>28</v>
      </c>
      <c r="I68" s="17" t="s">
        <v>28</v>
      </c>
      <c r="J68" s="17" t="s">
        <v>28</v>
      </c>
      <c r="K68" s="12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71.25" customHeight="1" x14ac:dyDescent="0.35">
      <c r="A69" s="8">
        <f t="shared" si="1"/>
        <v>68</v>
      </c>
      <c r="B69" s="8" t="s">
        <v>453</v>
      </c>
      <c r="C69" s="9" t="s">
        <v>454</v>
      </c>
      <c r="D69" s="14" t="s">
        <v>271</v>
      </c>
      <c r="E69" s="17" t="s">
        <v>28</v>
      </c>
      <c r="F69" s="17" t="s">
        <v>28</v>
      </c>
      <c r="G69" s="17" t="s">
        <v>28</v>
      </c>
      <c r="H69" s="17" t="s">
        <v>28</v>
      </c>
      <c r="I69" s="17" t="s">
        <v>28</v>
      </c>
      <c r="J69" s="17" t="s">
        <v>28</v>
      </c>
      <c r="K69" s="18" t="s">
        <v>455</v>
      </c>
      <c r="L69" s="18" t="s">
        <v>456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49.5" customHeight="1" x14ac:dyDescent="0.35">
      <c r="A70" s="8">
        <f t="shared" si="1"/>
        <v>69</v>
      </c>
      <c r="B70" s="8" t="s">
        <v>457</v>
      </c>
      <c r="C70" s="9" t="s">
        <v>458</v>
      </c>
      <c r="D70" s="10" t="s">
        <v>14</v>
      </c>
      <c r="E70" s="11" t="s">
        <v>459</v>
      </c>
      <c r="F70" s="11" t="s">
        <v>460</v>
      </c>
      <c r="G70" s="11" t="s">
        <v>461</v>
      </c>
      <c r="H70" s="11" t="s">
        <v>462</v>
      </c>
      <c r="I70" s="11">
        <v>22140.91</v>
      </c>
      <c r="J70" s="11">
        <v>6349.36</v>
      </c>
      <c r="K70" s="18" t="s">
        <v>463</v>
      </c>
      <c r="L70" s="18" t="s">
        <v>464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59.25" customHeight="1" x14ac:dyDescent="0.25">
      <c r="A71" s="8">
        <f t="shared" si="1"/>
        <v>70</v>
      </c>
      <c r="B71" s="8" t="s">
        <v>465</v>
      </c>
      <c r="C71" s="9" t="s">
        <v>466</v>
      </c>
      <c r="D71" s="10" t="s">
        <v>14</v>
      </c>
      <c r="E71" s="11" t="s">
        <v>467</v>
      </c>
      <c r="F71" s="11" t="s">
        <v>468</v>
      </c>
      <c r="G71" s="11" t="s">
        <v>469</v>
      </c>
      <c r="H71" s="11" t="s">
        <v>470</v>
      </c>
      <c r="I71" s="11">
        <v>7842</v>
      </c>
      <c r="J71" s="11">
        <v>3185.4</v>
      </c>
      <c r="K71" s="12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49.5" customHeight="1" x14ac:dyDescent="0.35">
      <c r="A72" s="8">
        <f t="shared" si="1"/>
        <v>71</v>
      </c>
      <c r="B72" s="8" t="s">
        <v>471</v>
      </c>
      <c r="C72" s="9" t="s">
        <v>472</v>
      </c>
      <c r="D72" s="10" t="s">
        <v>14</v>
      </c>
      <c r="E72" s="11" t="s">
        <v>473</v>
      </c>
      <c r="F72" s="11" t="s">
        <v>474</v>
      </c>
      <c r="G72" s="11" t="s">
        <v>475</v>
      </c>
      <c r="H72" s="11" t="s">
        <v>476</v>
      </c>
      <c r="I72" s="11">
        <v>3104128.14</v>
      </c>
      <c r="J72" s="11">
        <v>2779167.13</v>
      </c>
      <c r="K72" s="18" t="s">
        <v>477</v>
      </c>
      <c r="L72" s="18" t="s">
        <v>478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59.25" customHeight="1" x14ac:dyDescent="0.25">
      <c r="A73" s="8">
        <f t="shared" si="1"/>
        <v>72</v>
      </c>
      <c r="B73" s="8" t="s">
        <v>479</v>
      </c>
      <c r="C73" s="9" t="s">
        <v>480</v>
      </c>
      <c r="D73" s="10" t="s">
        <v>14</v>
      </c>
      <c r="E73" s="19">
        <f>0</f>
        <v>0</v>
      </c>
      <c r="F73" s="19">
        <f>132+158</f>
        <v>290</v>
      </c>
      <c r="G73" s="19">
        <v>14000</v>
      </c>
      <c r="H73" s="19">
        <f>145+146</f>
        <v>291</v>
      </c>
      <c r="I73" s="19">
        <v>11600</v>
      </c>
      <c r="J73" s="19">
        <f>0</f>
        <v>0</v>
      </c>
      <c r="K73" s="12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59.25" customHeight="1" x14ac:dyDescent="0.35">
      <c r="A74" s="23">
        <f t="shared" si="1"/>
        <v>73</v>
      </c>
      <c r="B74" s="23" t="s">
        <v>481</v>
      </c>
      <c r="C74" s="24" t="s">
        <v>482</v>
      </c>
      <c r="D74" s="10" t="s">
        <v>14</v>
      </c>
      <c r="E74" s="25" t="s">
        <v>483</v>
      </c>
      <c r="F74" s="25" t="s">
        <v>484</v>
      </c>
      <c r="G74" s="25" t="s">
        <v>485</v>
      </c>
      <c r="H74" s="25" t="s">
        <v>486</v>
      </c>
      <c r="I74" s="25">
        <v>30117.41</v>
      </c>
      <c r="J74" s="11">
        <v>25040.17</v>
      </c>
      <c r="K74" s="22" t="s">
        <v>487</v>
      </c>
      <c r="L74" s="18" t="s">
        <v>488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2.75" customHeight="1" x14ac:dyDescent="0.25">
      <c r="A75" s="26"/>
      <c r="B75" s="27"/>
      <c r="C75" s="28"/>
      <c r="D75" s="27"/>
      <c r="E75" s="27"/>
      <c r="F75" s="27"/>
      <c r="G75" s="27"/>
      <c r="H75" s="27"/>
      <c r="I75" s="27"/>
      <c r="J75" s="27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2.75" customHeight="1" x14ac:dyDescent="0.25">
      <c r="A76" s="29"/>
      <c r="B76" s="13"/>
      <c r="C76" s="3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38.25" customHeight="1" x14ac:dyDescent="0.35">
      <c r="A77" s="29"/>
      <c r="B77" s="13"/>
      <c r="C77" s="31" t="s">
        <v>489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2.75" customHeight="1" x14ac:dyDescent="0.25">
      <c r="A78" s="1" t="s">
        <v>0</v>
      </c>
      <c r="B78" s="2" t="s">
        <v>1</v>
      </c>
      <c r="C78" s="2" t="s">
        <v>2</v>
      </c>
      <c r="D78" s="2" t="s">
        <v>3</v>
      </c>
      <c r="E78" s="3" t="s">
        <v>4</v>
      </c>
      <c r="F78" s="3" t="s">
        <v>5</v>
      </c>
      <c r="G78" s="3" t="s">
        <v>6</v>
      </c>
      <c r="H78" s="3" t="s">
        <v>7</v>
      </c>
      <c r="I78" s="3" t="s">
        <v>8</v>
      </c>
      <c r="J78" s="4" t="s">
        <v>9</v>
      </c>
      <c r="K78" s="5" t="s">
        <v>10</v>
      </c>
      <c r="L78" s="6" t="s">
        <v>11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35.25" customHeight="1" x14ac:dyDescent="0.35">
      <c r="A79" s="32">
        <v>74</v>
      </c>
      <c r="B79" s="33" t="s">
        <v>490</v>
      </c>
      <c r="C79" s="34" t="s">
        <v>491</v>
      </c>
      <c r="D79" s="35"/>
      <c r="E79" s="35"/>
      <c r="F79" s="35"/>
      <c r="G79" s="35"/>
      <c r="H79" s="35"/>
      <c r="I79" s="35"/>
      <c r="J79" s="35"/>
      <c r="K79" s="18" t="s">
        <v>492</v>
      </c>
      <c r="L79" s="18" t="s">
        <v>493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51.75" customHeight="1" x14ac:dyDescent="0.35">
      <c r="A80" s="32">
        <f t="shared" ref="A80:A122" si="2">A79+1</f>
        <v>75</v>
      </c>
      <c r="B80" s="33" t="s">
        <v>494</v>
      </c>
      <c r="C80" s="18" t="s">
        <v>495</v>
      </c>
      <c r="D80" s="35"/>
      <c r="E80" s="35"/>
      <c r="F80" s="35"/>
      <c r="G80" s="35"/>
      <c r="H80" s="35"/>
      <c r="I80" s="35"/>
      <c r="J80" s="35"/>
      <c r="K80" s="18" t="s">
        <v>496</v>
      </c>
      <c r="L80" s="18" t="s">
        <v>497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51" customHeight="1" x14ac:dyDescent="0.35">
      <c r="A81" s="32">
        <f t="shared" si="2"/>
        <v>76</v>
      </c>
      <c r="B81" s="33" t="s">
        <v>498</v>
      </c>
      <c r="C81" s="18" t="s">
        <v>499</v>
      </c>
      <c r="D81" s="35"/>
      <c r="E81" s="35"/>
      <c r="F81" s="35"/>
      <c r="G81" s="35"/>
      <c r="H81" s="35"/>
      <c r="I81" s="35"/>
      <c r="J81" s="35"/>
      <c r="K81" s="18" t="s">
        <v>500</v>
      </c>
      <c r="L81" s="18" t="s">
        <v>501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50.25" customHeight="1" x14ac:dyDescent="0.35">
      <c r="A82" s="32">
        <f t="shared" si="2"/>
        <v>77</v>
      </c>
      <c r="B82" s="33" t="s">
        <v>502</v>
      </c>
      <c r="C82" s="18" t="s">
        <v>503</v>
      </c>
      <c r="D82" s="35"/>
      <c r="E82" s="35"/>
      <c r="F82" s="35"/>
      <c r="G82" s="35"/>
      <c r="H82" s="35"/>
      <c r="I82" s="35"/>
      <c r="J82" s="35"/>
      <c r="K82" s="18" t="s">
        <v>504</v>
      </c>
      <c r="L82" s="18" t="s">
        <v>505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45.75" customHeight="1" x14ac:dyDescent="0.35">
      <c r="A83" s="32">
        <f t="shared" si="2"/>
        <v>78</v>
      </c>
      <c r="B83" s="33" t="s">
        <v>506</v>
      </c>
      <c r="C83" s="18" t="s">
        <v>507</v>
      </c>
      <c r="D83" s="35"/>
      <c r="E83" s="35"/>
      <c r="F83" s="35"/>
      <c r="G83" s="35"/>
      <c r="H83" s="35"/>
      <c r="I83" s="35"/>
      <c r="J83" s="35"/>
      <c r="K83" s="18" t="s">
        <v>508</v>
      </c>
      <c r="L83" s="18" t="s">
        <v>509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48.75" customHeight="1" x14ac:dyDescent="0.35">
      <c r="A84" s="32">
        <f t="shared" si="2"/>
        <v>79</v>
      </c>
      <c r="B84" s="33" t="s">
        <v>510</v>
      </c>
      <c r="C84" s="18" t="s">
        <v>511</v>
      </c>
      <c r="D84" s="35"/>
      <c r="E84" s="35"/>
      <c r="F84" s="35"/>
      <c r="G84" s="35"/>
      <c r="H84" s="35"/>
      <c r="I84" s="35"/>
      <c r="J84" s="35"/>
      <c r="K84" s="18" t="s">
        <v>512</v>
      </c>
      <c r="L84" s="18" t="s">
        <v>513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47.25" customHeight="1" x14ac:dyDescent="0.35">
      <c r="A85" s="32">
        <f t="shared" si="2"/>
        <v>80</v>
      </c>
      <c r="B85" s="33" t="s">
        <v>514</v>
      </c>
      <c r="C85" s="18" t="s">
        <v>515</v>
      </c>
      <c r="D85" s="35"/>
      <c r="E85" s="35"/>
      <c r="F85" s="35"/>
      <c r="G85" s="35"/>
      <c r="H85" s="35"/>
      <c r="I85" s="35"/>
      <c r="J85" s="35"/>
      <c r="K85" s="18" t="s">
        <v>516</v>
      </c>
      <c r="L85" s="18" t="s">
        <v>517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54" customHeight="1" x14ac:dyDescent="0.35">
      <c r="A86" s="32">
        <f t="shared" si="2"/>
        <v>81</v>
      </c>
      <c r="B86" s="33" t="s">
        <v>518</v>
      </c>
      <c r="C86" s="18" t="s">
        <v>519</v>
      </c>
      <c r="D86" s="35"/>
      <c r="E86" s="35"/>
      <c r="F86" s="35"/>
      <c r="G86" s="35"/>
      <c r="H86" s="35"/>
      <c r="I86" s="35"/>
      <c r="J86" s="35"/>
      <c r="K86" s="18" t="s">
        <v>520</v>
      </c>
      <c r="L86" s="18" t="s">
        <v>521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48.75" customHeight="1" x14ac:dyDescent="0.35">
      <c r="A87" s="32">
        <f t="shared" si="2"/>
        <v>82</v>
      </c>
      <c r="B87" s="33" t="s">
        <v>522</v>
      </c>
      <c r="C87" s="18" t="s">
        <v>523</v>
      </c>
      <c r="D87" s="35"/>
      <c r="E87" s="35"/>
      <c r="F87" s="35"/>
      <c r="G87" s="35"/>
      <c r="H87" s="35"/>
      <c r="I87" s="35"/>
      <c r="J87" s="35"/>
      <c r="K87" s="18" t="s">
        <v>524</v>
      </c>
      <c r="L87" s="18" t="s">
        <v>525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53.25" customHeight="1" x14ac:dyDescent="0.35">
      <c r="A88" s="32">
        <f t="shared" si="2"/>
        <v>83</v>
      </c>
      <c r="B88" s="33" t="s">
        <v>526</v>
      </c>
      <c r="C88" s="18" t="s">
        <v>527</v>
      </c>
      <c r="D88" s="35"/>
      <c r="E88" s="35"/>
      <c r="F88" s="35"/>
      <c r="G88" s="35"/>
      <c r="H88" s="35"/>
      <c r="I88" s="35"/>
      <c r="J88" s="35"/>
      <c r="K88" s="18" t="s">
        <v>528</v>
      </c>
      <c r="L88" s="18" t="s">
        <v>529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52.5" customHeight="1" x14ac:dyDescent="0.35">
      <c r="A89" s="32">
        <f t="shared" si="2"/>
        <v>84</v>
      </c>
      <c r="B89" s="33" t="s">
        <v>530</v>
      </c>
      <c r="C89" s="18" t="s">
        <v>531</v>
      </c>
      <c r="D89" s="35"/>
      <c r="E89" s="35"/>
      <c r="F89" s="35"/>
      <c r="G89" s="35"/>
      <c r="H89" s="35"/>
      <c r="I89" s="35"/>
      <c r="J89" s="35"/>
      <c r="K89" s="18" t="s">
        <v>532</v>
      </c>
      <c r="L89" s="18" t="s">
        <v>533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48" customHeight="1" x14ac:dyDescent="0.35">
      <c r="A90" s="32">
        <f t="shared" si="2"/>
        <v>85</v>
      </c>
      <c r="B90" s="33" t="s">
        <v>534</v>
      </c>
      <c r="C90" s="18" t="s">
        <v>535</v>
      </c>
      <c r="D90" s="35"/>
      <c r="E90" s="35"/>
      <c r="F90" s="35"/>
      <c r="G90" s="35"/>
      <c r="H90" s="35"/>
      <c r="I90" s="35"/>
      <c r="J90" s="35"/>
      <c r="K90" s="36" t="s">
        <v>536</v>
      </c>
      <c r="L90" s="18" t="s">
        <v>537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52.5" customHeight="1" x14ac:dyDescent="0.35">
      <c r="A91" s="32">
        <f t="shared" si="2"/>
        <v>86</v>
      </c>
      <c r="B91" s="33" t="s">
        <v>538</v>
      </c>
      <c r="C91" s="18" t="s">
        <v>539</v>
      </c>
      <c r="D91" s="35"/>
      <c r="E91" s="35"/>
      <c r="F91" s="35"/>
      <c r="G91" s="35"/>
      <c r="H91" s="35"/>
      <c r="I91" s="35"/>
      <c r="J91" s="35"/>
      <c r="K91" s="18" t="s">
        <v>540</v>
      </c>
      <c r="L91" s="18" t="s">
        <v>541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35.25" customHeight="1" x14ac:dyDescent="0.35">
      <c r="A92" s="32">
        <f t="shared" si="2"/>
        <v>87</v>
      </c>
      <c r="B92" s="33" t="s">
        <v>542</v>
      </c>
      <c r="C92" s="18" t="s">
        <v>543</v>
      </c>
      <c r="D92" s="35"/>
      <c r="E92" s="35"/>
      <c r="F92" s="35"/>
      <c r="G92" s="35"/>
      <c r="H92" s="35"/>
      <c r="I92" s="35"/>
      <c r="J92" s="35"/>
      <c r="K92" s="18" t="s">
        <v>544</v>
      </c>
      <c r="L92" s="18" t="s">
        <v>545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48" customHeight="1" x14ac:dyDescent="0.35">
      <c r="A93" s="32">
        <f t="shared" si="2"/>
        <v>88</v>
      </c>
      <c r="B93" s="33" t="s">
        <v>546</v>
      </c>
      <c r="C93" s="18" t="s">
        <v>547</v>
      </c>
      <c r="D93" s="35"/>
      <c r="E93" s="35"/>
      <c r="F93" s="35"/>
      <c r="G93" s="35"/>
      <c r="H93" s="35"/>
      <c r="I93" s="35"/>
      <c r="J93" s="35"/>
      <c r="K93" s="18" t="s">
        <v>548</v>
      </c>
      <c r="L93" s="18" t="s">
        <v>549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45" customHeight="1" x14ac:dyDescent="0.35">
      <c r="A94" s="32">
        <f t="shared" si="2"/>
        <v>89</v>
      </c>
      <c r="B94" s="33" t="s">
        <v>550</v>
      </c>
      <c r="C94" s="18" t="s">
        <v>551</v>
      </c>
      <c r="D94" s="35"/>
      <c r="E94" s="35"/>
      <c r="F94" s="35"/>
      <c r="G94" s="35"/>
      <c r="H94" s="35"/>
      <c r="I94" s="35"/>
      <c r="J94" s="35"/>
      <c r="K94" s="18" t="s">
        <v>552</v>
      </c>
      <c r="L94" s="18" t="s">
        <v>553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46.5" customHeight="1" x14ac:dyDescent="0.35">
      <c r="A95" s="32">
        <f t="shared" si="2"/>
        <v>90</v>
      </c>
      <c r="B95" s="33" t="s">
        <v>554</v>
      </c>
      <c r="C95" s="18" t="s">
        <v>555</v>
      </c>
      <c r="D95" s="35"/>
      <c r="E95" s="35"/>
      <c r="F95" s="35"/>
      <c r="G95" s="35"/>
      <c r="H95" s="35"/>
      <c r="I95" s="35"/>
      <c r="J95" s="35"/>
      <c r="K95" s="18" t="s">
        <v>556</v>
      </c>
      <c r="L95" s="18" t="s">
        <v>557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45" customHeight="1" x14ac:dyDescent="0.35">
      <c r="A96" s="32">
        <f t="shared" si="2"/>
        <v>91</v>
      </c>
      <c r="B96" s="33" t="s">
        <v>558</v>
      </c>
      <c r="C96" s="18" t="s">
        <v>559</v>
      </c>
      <c r="D96" s="35"/>
      <c r="E96" s="35"/>
      <c r="F96" s="35"/>
      <c r="G96" s="35"/>
      <c r="H96" s="35"/>
      <c r="I96" s="35"/>
      <c r="J96" s="35"/>
      <c r="K96" s="18" t="s">
        <v>560</v>
      </c>
      <c r="L96" s="18" t="s">
        <v>561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35.25" customHeight="1" x14ac:dyDescent="0.35">
      <c r="A97" s="32">
        <f t="shared" si="2"/>
        <v>92</v>
      </c>
      <c r="B97" s="33" t="s">
        <v>562</v>
      </c>
      <c r="C97" s="18" t="s">
        <v>563</v>
      </c>
      <c r="D97" s="35"/>
      <c r="E97" s="35"/>
      <c r="F97" s="35"/>
      <c r="G97" s="35"/>
      <c r="H97" s="35"/>
      <c r="I97" s="35"/>
      <c r="J97" s="35"/>
      <c r="K97" s="18" t="s">
        <v>564</v>
      </c>
      <c r="L97" s="18" t="s">
        <v>565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57" customHeight="1" x14ac:dyDescent="0.35">
      <c r="A98" s="32">
        <f t="shared" si="2"/>
        <v>93</v>
      </c>
      <c r="B98" s="33" t="s">
        <v>566</v>
      </c>
      <c r="C98" s="18" t="s">
        <v>567</v>
      </c>
      <c r="D98" s="35"/>
      <c r="E98" s="35"/>
      <c r="F98" s="35"/>
      <c r="G98" s="35"/>
      <c r="H98" s="35"/>
      <c r="I98" s="35"/>
      <c r="J98" s="35"/>
      <c r="K98" s="18" t="s">
        <v>568</v>
      </c>
      <c r="L98" s="18" t="s">
        <v>569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35.25" customHeight="1" x14ac:dyDescent="0.35">
      <c r="A99" s="32">
        <f t="shared" si="2"/>
        <v>94</v>
      </c>
      <c r="B99" s="33" t="s">
        <v>570</v>
      </c>
      <c r="C99" s="18" t="s">
        <v>571</v>
      </c>
      <c r="D99" s="35"/>
      <c r="E99" s="35"/>
      <c r="F99" s="35"/>
      <c r="G99" s="35"/>
      <c r="H99" s="35"/>
      <c r="I99" s="35"/>
      <c r="J99" s="35"/>
      <c r="K99" s="18" t="s">
        <v>572</v>
      </c>
      <c r="L99" s="18" t="s">
        <v>573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51" customHeight="1" x14ac:dyDescent="0.35">
      <c r="A100" s="32">
        <f t="shared" si="2"/>
        <v>95</v>
      </c>
      <c r="B100" s="33" t="s">
        <v>574</v>
      </c>
      <c r="C100" s="18" t="s">
        <v>575</v>
      </c>
      <c r="D100" s="35"/>
      <c r="E100" s="35"/>
      <c r="F100" s="35"/>
      <c r="G100" s="35"/>
      <c r="H100" s="35"/>
      <c r="I100" s="35"/>
      <c r="J100" s="35"/>
      <c r="K100" s="18" t="s">
        <v>576</v>
      </c>
      <c r="L100" s="18" t="s">
        <v>577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60.75" customHeight="1" x14ac:dyDescent="0.35">
      <c r="A101" s="32">
        <f t="shared" si="2"/>
        <v>96</v>
      </c>
      <c r="B101" s="33" t="s">
        <v>578</v>
      </c>
      <c r="C101" s="18" t="s">
        <v>579</v>
      </c>
      <c r="D101" s="35"/>
      <c r="E101" s="35"/>
      <c r="F101" s="35"/>
      <c r="G101" s="35"/>
      <c r="H101" s="35"/>
      <c r="I101" s="35"/>
      <c r="J101" s="35"/>
      <c r="K101" s="18" t="s">
        <v>580</v>
      </c>
      <c r="L101" s="18" t="s">
        <v>581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42.75" customHeight="1" x14ac:dyDescent="0.35">
      <c r="A102" s="32">
        <f t="shared" si="2"/>
        <v>97</v>
      </c>
      <c r="B102" s="33" t="s">
        <v>582</v>
      </c>
      <c r="C102" s="18" t="s">
        <v>583</v>
      </c>
      <c r="D102" s="35"/>
      <c r="E102" s="35"/>
      <c r="F102" s="35"/>
      <c r="G102" s="35"/>
      <c r="H102" s="35"/>
      <c r="I102" s="35"/>
      <c r="J102" s="35"/>
      <c r="K102" s="18" t="s">
        <v>584</v>
      </c>
      <c r="L102" s="18" t="s">
        <v>585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35.25" customHeight="1" x14ac:dyDescent="0.35">
      <c r="A103" s="32">
        <f t="shared" si="2"/>
        <v>98</v>
      </c>
      <c r="B103" s="33" t="s">
        <v>586</v>
      </c>
      <c r="C103" s="18" t="s">
        <v>587</v>
      </c>
      <c r="D103" s="35"/>
      <c r="E103" s="35"/>
      <c r="F103" s="35"/>
      <c r="G103" s="35"/>
      <c r="H103" s="35"/>
      <c r="I103" s="35"/>
      <c r="J103" s="35"/>
      <c r="K103" s="18" t="s">
        <v>588</v>
      </c>
      <c r="L103" s="18" t="s">
        <v>589</v>
      </c>
      <c r="M103" s="2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48" customHeight="1" x14ac:dyDescent="0.35">
      <c r="A104" s="32">
        <f t="shared" si="2"/>
        <v>99</v>
      </c>
      <c r="B104" s="33" t="s">
        <v>590</v>
      </c>
      <c r="C104" s="18" t="s">
        <v>591</v>
      </c>
      <c r="D104" s="35"/>
      <c r="E104" s="35"/>
      <c r="F104" s="35"/>
      <c r="G104" s="35"/>
      <c r="H104" s="35"/>
      <c r="I104" s="35"/>
      <c r="J104" s="35"/>
      <c r="K104" s="18" t="s">
        <v>592</v>
      </c>
      <c r="L104" s="18" t="s">
        <v>593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48" customHeight="1" x14ac:dyDescent="0.35">
      <c r="A105" s="32">
        <f t="shared" si="2"/>
        <v>100</v>
      </c>
      <c r="B105" s="33" t="s">
        <v>594</v>
      </c>
      <c r="C105" s="18" t="s">
        <v>595</v>
      </c>
      <c r="D105" s="35"/>
      <c r="E105" s="35"/>
      <c r="F105" s="35"/>
      <c r="G105" s="35"/>
      <c r="H105" s="35"/>
      <c r="I105" s="35"/>
      <c r="J105" s="35"/>
      <c r="K105" s="18" t="s">
        <v>596</v>
      </c>
      <c r="L105" s="18" t="s">
        <v>597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35.25" customHeight="1" x14ac:dyDescent="0.35">
      <c r="A106" s="32">
        <f t="shared" si="2"/>
        <v>101</v>
      </c>
      <c r="B106" s="33" t="s">
        <v>598</v>
      </c>
      <c r="C106" s="18" t="s">
        <v>599</v>
      </c>
      <c r="D106" s="35"/>
      <c r="E106" s="35"/>
      <c r="F106" s="35"/>
      <c r="G106" s="35"/>
      <c r="H106" s="35"/>
      <c r="I106" s="35"/>
      <c r="J106" s="35"/>
      <c r="K106" s="18" t="s">
        <v>600</v>
      </c>
      <c r="L106" s="18" t="s">
        <v>601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44.25" customHeight="1" x14ac:dyDescent="0.35">
      <c r="A107" s="32">
        <f t="shared" si="2"/>
        <v>102</v>
      </c>
      <c r="B107" s="33" t="s">
        <v>602</v>
      </c>
      <c r="C107" s="18" t="s">
        <v>603</v>
      </c>
      <c r="D107" s="35"/>
      <c r="E107" s="35"/>
      <c r="F107" s="35"/>
      <c r="G107" s="35"/>
      <c r="H107" s="35"/>
      <c r="I107" s="35"/>
      <c r="J107" s="35"/>
      <c r="K107" s="18" t="s">
        <v>604</v>
      </c>
      <c r="L107" s="18" t="s">
        <v>605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35.25" customHeight="1" x14ac:dyDescent="0.35">
      <c r="A108" s="32">
        <f t="shared" si="2"/>
        <v>103</v>
      </c>
      <c r="B108" s="33" t="s">
        <v>606</v>
      </c>
      <c r="C108" s="18" t="s">
        <v>607</v>
      </c>
      <c r="D108" s="35"/>
      <c r="E108" s="35"/>
      <c r="F108" s="35"/>
      <c r="G108" s="35"/>
      <c r="H108" s="35"/>
      <c r="I108" s="35"/>
      <c r="J108" s="35"/>
      <c r="K108" s="18" t="s">
        <v>608</v>
      </c>
      <c r="L108" s="18" t="s">
        <v>609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35.25" customHeight="1" x14ac:dyDescent="0.35">
      <c r="A109" s="32">
        <f t="shared" si="2"/>
        <v>104</v>
      </c>
      <c r="B109" s="33" t="s">
        <v>610</v>
      </c>
      <c r="C109" s="18" t="s">
        <v>611</v>
      </c>
      <c r="D109" s="35"/>
      <c r="E109" s="35"/>
      <c r="F109" s="35"/>
      <c r="G109" s="35"/>
      <c r="H109" s="35"/>
      <c r="I109" s="35"/>
      <c r="J109" s="35"/>
      <c r="K109" s="18" t="s">
        <v>612</v>
      </c>
      <c r="L109" s="18" t="s">
        <v>613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35.25" customHeight="1" x14ac:dyDescent="0.35">
      <c r="A110" s="32">
        <f t="shared" si="2"/>
        <v>105</v>
      </c>
      <c r="B110" s="37" t="s">
        <v>614</v>
      </c>
      <c r="C110" s="18" t="s">
        <v>615</v>
      </c>
      <c r="D110" s="38"/>
      <c r="E110" s="38"/>
      <c r="F110" s="38"/>
      <c r="G110" s="38"/>
      <c r="H110" s="38"/>
      <c r="I110" s="38"/>
      <c r="J110" s="38"/>
      <c r="K110" s="18" t="s">
        <v>616</v>
      </c>
      <c r="L110" s="18" t="s">
        <v>617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35.25" customHeight="1" x14ac:dyDescent="0.35">
      <c r="A111" s="32">
        <f t="shared" si="2"/>
        <v>106</v>
      </c>
      <c r="B111" s="37" t="s">
        <v>618</v>
      </c>
      <c r="C111" s="18" t="s">
        <v>619</v>
      </c>
      <c r="D111" s="38"/>
      <c r="E111" s="38"/>
      <c r="F111" s="38"/>
      <c r="G111" s="38"/>
      <c r="H111" s="38"/>
      <c r="I111" s="38"/>
      <c r="J111" s="38"/>
      <c r="K111" s="18" t="s">
        <v>620</v>
      </c>
      <c r="L111" s="18" t="s">
        <v>621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35.25" customHeight="1" x14ac:dyDescent="0.35">
      <c r="A112" s="32">
        <f t="shared" si="2"/>
        <v>107</v>
      </c>
      <c r="B112" s="37" t="s">
        <v>622</v>
      </c>
      <c r="C112" s="18" t="s">
        <v>623</v>
      </c>
      <c r="D112" s="38"/>
      <c r="E112" s="38"/>
      <c r="F112" s="38"/>
      <c r="G112" s="38"/>
      <c r="H112" s="38"/>
      <c r="I112" s="38"/>
      <c r="J112" s="38"/>
      <c r="K112" s="18" t="s">
        <v>624</v>
      </c>
      <c r="L112" s="18" t="s">
        <v>625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35.25" customHeight="1" x14ac:dyDescent="0.35">
      <c r="A113" s="32">
        <f t="shared" si="2"/>
        <v>108</v>
      </c>
      <c r="B113" s="37" t="s">
        <v>626</v>
      </c>
      <c r="C113" s="18" t="s">
        <v>627</v>
      </c>
      <c r="D113" s="38"/>
      <c r="E113" s="38"/>
      <c r="F113" s="38"/>
      <c r="G113" s="38"/>
      <c r="H113" s="38"/>
      <c r="I113" s="38"/>
      <c r="J113" s="38"/>
      <c r="K113" s="18" t="s">
        <v>628</v>
      </c>
      <c r="L113" s="18" t="s">
        <v>629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45.75" customHeight="1" x14ac:dyDescent="0.35">
      <c r="A114" s="32">
        <f t="shared" si="2"/>
        <v>109</v>
      </c>
      <c r="B114" s="37" t="s">
        <v>630</v>
      </c>
      <c r="C114" s="18" t="s">
        <v>631</v>
      </c>
      <c r="D114" s="38"/>
      <c r="E114" s="38"/>
      <c r="F114" s="38"/>
      <c r="G114" s="38"/>
      <c r="H114" s="38"/>
      <c r="I114" s="38"/>
      <c r="J114" s="38"/>
      <c r="K114" s="18" t="s">
        <v>632</v>
      </c>
      <c r="L114" s="18" t="s">
        <v>633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35.25" customHeight="1" x14ac:dyDescent="0.35">
      <c r="A115" s="32">
        <f t="shared" si="2"/>
        <v>110</v>
      </c>
      <c r="B115" s="33" t="s">
        <v>634</v>
      </c>
      <c r="C115" s="18" t="s">
        <v>635</v>
      </c>
      <c r="D115" s="35"/>
      <c r="E115" s="35"/>
      <c r="F115" s="35"/>
      <c r="G115" s="35"/>
      <c r="H115" s="35"/>
      <c r="I115" s="35"/>
      <c r="J115" s="35"/>
      <c r="K115" s="18" t="s">
        <v>636</v>
      </c>
      <c r="L115" s="18" t="s">
        <v>637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37.5" customHeight="1" x14ac:dyDescent="0.35">
      <c r="A116" s="32">
        <f t="shared" si="2"/>
        <v>111</v>
      </c>
      <c r="B116" s="33" t="s">
        <v>638</v>
      </c>
      <c r="C116" s="18" t="s">
        <v>639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30.75" customHeight="1" x14ac:dyDescent="0.35">
      <c r="A117" s="32">
        <f t="shared" si="2"/>
        <v>112</v>
      </c>
      <c r="B117" s="33" t="s">
        <v>640</v>
      </c>
      <c r="C117" s="18" t="s">
        <v>641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41.25" customHeight="1" x14ac:dyDescent="0.35">
      <c r="A118" s="32">
        <f t="shared" si="2"/>
        <v>113</v>
      </c>
      <c r="B118" s="33" t="s">
        <v>642</v>
      </c>
      <c r="C118" s="18" t="s">
        <v>643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32.25" customHeight="1" x14ac:dyDescent="0.35">
      <c r="A119" s="32">
        <f t="shared" si="2"/>
        <v>114</v>
      </c>
      <c r="B119" s="33" t="s">
        <v>644</v>
      </c>
      <c r="C119" s="18" t="s">
        <v>645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29.25" customHeight="1" x14ac:dyDescent="0.35">
      <c r="A120" s="32">
        <f t="shared" si="2"/>
        <v>115</v>
      </c>
      <c r="B120" s="33" t="s">
        <v>646</v>
      </c>
      <c r="C120" s="18" t="s">
        <v>647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45" customHeight="1" x14ac:dyDescent="0.35">
      <c r="A121" s="32">
        <f t="shared" si="2"/>
        <v>116</v>
      </c>
      <c r="B121" s="33" t="s">
        <v>648</v>
      </c>
      <c r="C121" s="18" t="s">
        <v>649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42.75" customHeight="1" x14ac:dyDescent="0.35">
      <c r="A122" s="32">
        <f t="shared" si="2"/>
        <v>117</v>
      </c>
      <c r="B122" s="33" t="s">
        <v>650</v>
      </c>
      <c r="C122" s="18" t="s">
        <v>651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2.75" customHeight="1" x14ac:dyDescent="0.35">
      <c r="A123" s="29"/>
      <c r="B123" s="13"/>
      <c r="C123" s="20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2.75" customHeight="1" x14ac:dyDescent="0.35">
      <c r="A124" s="29"/>
      <c r="B124" s="13"/>
      <c r="C124" s="20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2.75" customHeight="1" x14ac:dyDescent="0.35">
      <c r="A125" s="29"/>
      <c r="B125" s="13"/>
      <c r="C125" s="20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2.75" customHeight="1" x14ac:dyDescent="0.35">
      <c r="A126" s="29"/>
      <c r="B126" s="13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2.75" customHeight="1" x14ac:dyDescent="0.35">
      <c r="A127" s="29"/>
      <c r="B127" s="13"/>
      <c r="C127" s="20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2.75" customHeight="1" x14ac:dyDescent="0.35">
      <c r="A128" s="29"/>
      <c r="B128" s="13"/>
      <c r="C128" s="20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2.75" customHeight="1" x14ac:dyDescent="0.35">
      <c r="A129" s="29"/>
      <c r="B129" s="13"/>
      <c r="C129" s="20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2.75" customHeight="1" x14ac:dyDescent="0.25">
      <c r="A130" s="29"/>
      <c r="B130" s="13"/>
      <c r="C130" s="30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2.75" customHeight="1" x14ac:dyDescent="0.25">
      <c r="A131" s="29"/>
      <c r="B131" s="13"/>
      <c r="C131" s="30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2.75" customHeight="1" x14ac:dyDescent="0.25">
      <c r="A132" s="29"/>
      <c r="B132" s="13"/>
      <c r="C132" s="3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2.75" customHeight="1" x14ac:dyDescent="0.25">
      <c r="A133" s="29"/>
      <c r="B133" s="13"/>
      <c r="C133" s="30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2.75" customHeight="1" x14ac:dyDescent="0.25">
      <c r="A134" s="29"/>
      <c r="B134" s="13"/>
      <c r="C134" s="3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2.75" customHeight="1" x14ac:dyDescent="0.25">
      <c r="A135" s="29"/>
      <c r="B135" s="13"/>
      <c r="C135" s="3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2.75" customHeight="1" x14ac:dyDescent="0.25">
      <c r="A136" s="29"/>
      <c r="B136" s="13"/>
      <c r="C136" s="30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2.75" customHeight="1" x14ac:dyDescent="0.25">
      <c r="A137" s="29"/>
      <c r="B137" s="13"/>
      <c r="C137" s="30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2.75" customHeight="1" x14ac:dyDescent="0.25">
      <c r="A138" s="29"/>
      <c r="B138" s="13"/>
      <c r="C138" s="30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2.75" customHeight="1" x14ac:dyDescent="0.25">
      <c r="A139" s="29"/>
      <c r="B139" s="13"/>
      <c r="C139" s="30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2.75" customHeight="1" x14ac:dyDescent="0.25">
      <c r="A140" s="29"/>
      <c r="B140" s="13"/>
      <c r="C140" s="30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2.75" customHeight="1" x14ac:dyDescent="0.25">
      <c r="A141" s="29"/>
      <c r="B141" s="13"/>
      <c r="C141" s="30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2.75" customHeight="1" x14ac:dyDescent="0.25">
      <c r="A142" s="29"/>
      <c r="B142" s="13"/>
      <c r="C142" s="30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2.75" customHeight="1" x14ac:dyDescent="0.25">
      <c r="A143" s="29"/>
      <c r="B143" s="13"/>
      <c r="C143" s="30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2.75" customHeight="1" x14ac:dyDescent="0.25">
      <c r="A144" s="29"/>
      <c r="B144" s="13"/>
      <c r="C144" s="3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2.75" customHeight="1" x14ac:dyDescent="0.25">
      <c r="A145" s="29"/>
      <c r="B145" s="13"/>
      <c r="C145" s="30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2.75" customHeight="1" x14ac:dyDescent="0.25">
      <c r="A146" s="29"/>
      <c r="B146" s="13"/>
      <c r="C146" s="30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2.75" customHeight="1" x14ac:dyDescent="0.25">
      <c r="A147" s="29"/>
      <c r="B147" s="13"/>
      <c r="C147" s="30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2.75" customHeight="1" x14ac:dyDescent="0.25">
      <c r="A148" s="29"/>
      <c r="B148" s="13"/>
      <c r="C148" s="30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2.75" customHeight="1" x14ac:dyDescent="0.25">
      <c r="A149" s="29"/>
      <c r="B149" s="13"/>
      <c r="C149" s="30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2.75" customHeight="1" x14ac:dyDescent="0.25">
      <c r="A150" s="29"/>
      <c r="B150" s="13"/>
      <c r="C150" s="30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2.75" customHeight="1" x14ac:dyDescent="0.25">
      <c r="A151" s="29"/>
      <c r="B151" s="13"/>
      <c r="C151" s="30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2.75" customHeight="1" x14ac:dyDescent="0.25">
      <c r="A152" s="29"/>
      <c r="B152" s="13"/>
      <c r="C152" s="30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2.75" customHeight="1" x14ac:dyDescent="0.25">
      <c r="A153" s="29"/>
      <c r="B153" s="13"/>
      <c r="C153" s="30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2.75" customHeight="1" x14ac:dyDescent="0.25">
      <c r="A154" s="29"/>
      <c r="B154" s="13"/>
      <c r="C154" s="30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2.75" customHeight="1" x14ac:dyDescent="0.25">
      <c r="A155" s="29"/>
      <c r="B155" s="13"/>
      <c r="C155" s="30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2.75" customHeight="1" x14ac:dyDescent="0.25">
      <c r="A156" s="29"/>
      <c r="B156" s="13"/>
      <c r="C156" s="30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2.75" customHeight="1" x14ac:dyDescent="0.25">
      <c r="A157" s="29"/>
      <c r="B157" s="13"/>
      <c r="C157" s="3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2.75" customHeight="1" x14ac:dyDescent="0.25">
      <c r="A158" s="29"/>
      <c r="B158" s="13"/>
      <c r="C158" s="3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2.75" customHeight="1" x14ac:dyDescent="0.25">
      <c r="A159" s="29"/>
      <c r="B159" s="13"/>
      <c r="C159" s="30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2.75" customHeight="1" x14ac:dyDescent="0.25">
      <c r="A160" s="29"/>
      <c r="B160" s="13"/>
      <c r="C160" s="30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2.75" customHeight="1" x14ac:dyDescent="0.25">
      <c r="A161" s="29"/>
      <c r="B161" s="13"/>
      <c r="C161" s="30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2.75" customHeight="1" x14ac:dyDescent="0.25">
      <c r="A162" s="29"/>
      <c r="B162" s="13"/>
      <c r="C162" s="3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2.75" customHeight="1" x14ac:dyDescent="0.25">
      <c r="A163" s="29"/>
      <c r="B163" s="13"/>
      <c r="C163" s="30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2.75" customHeight="1" x14ac:dyDescent="0.25">
      <c r="A164" s="29"/>
      <c r="B164" s="13"/>
      <c r="C164" s="30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2.75" customHeight="1" x14ac:dyDescent="0.25">
      <c r="A165" s="29"/>
      <c r="B165" s="13"/>
      <c r="C165" s="30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2.75" customHeight="1" x14ac:dyDescent="0.25">
      <c r="A166" s="29"/>
      <c r="B166" s="13"/>
      <c r="C166" s="30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2.75" customHeight="1" x14ac:dyDescent="0.25">
      <c r="A167" s="29"/>
      <c r="B167" s="13"/>
      <c r="C167" s="30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2.75" customHeight="1" x14ac:dyDescent="0.25">
      <c r="A168" s="29"/>
      <c r="B168" s="13"/>
      <c r="C168" s="30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2.75" customHeight="1" x14ac:dyDescent="0.25">
      <c r="A169" s="29"/>
      <c r="B169" s="13"/>
      <c r="C169" s="30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2.75" customHeight="1" x14ac:dyDescent="0.25">
      <c r="A170" s="29"/>
      <c r="B170" s="13"/>
      <c r="C170" s="30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2.75" customHeight="1" x14ac:dyDescent="0.25">
      <c r="A171" s="29"/>
      <c r="B171" s="13"/>
      <c r="C171" s="30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2.75" customHeight="1" x14ac:dyDescent="0.25">
      <c r="A172" s="29"/>
      <c r="B172" s="13"/>
      <c r="C172" s="30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2.75" customHeight="1" x14ac:dyDescent="0.25">
      <c r="A173" s="29"/>
      <c r="B173" s="13"/>
      <c r="C173" s="30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2.75" customHeight="1" x14ac:dyDescent="0.25">
      <c r="A174" s="29"/>
      <c r="B174" s="13"/>
      <c r="C174" s="30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2.75" customHeight="1" x14ac:dyDescent="0.25">
      <c r="A175" s="29"/>
      <c r="B175" s="13"/>
      <c r="C175" s="30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2.75" customHeight="1" x14ac:dyDescent="0.25">
      <c r="A176" s="29"/>
      <c r="B176" s="13"/>
      <c r="C176" s="30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2.75" customHeight="1" x14ac:dyDescent="0.25">
      <c r="A177" s="29"/>
      <c r="B177" s="13"/>
      <c r="C177" s="30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2.75" customHeight="1" x14ac:dyDescent="0.25">
      <c r="A178" s="29"/>
      <c r="B178" s="13"/>
      <c r="C178" s="30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2.75" customHeight="1" x14ac:dyDescent="0.25">
      <c r="A179" s="29"/>
      <c r="B179" s="13"/>
      <c r="C179" s="30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2.75" customHeight="1" x14ac:dyDescent="0.25">
      <c r="A180" s="29"/>
      <c r="B180" s="13"/>
      <c r="C180" s="3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2.75" customHeight="1" x14ac:dyDescent="0.25">
      <c r="A181" s="29"/>
      <c r="B181" s="13"/>
      <c r="C181" s="30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2.75" customHeight="1" x14ac:dyDescent="0.25">
      <c r="A182" s="29"/>
      <c r="B182" s="13"/>
      <c r="C182" s="30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2.75" customHeight="1" x14ac:dyDescent="0.25">
      <c r="A183" s="29"/>
      <c r="B183" s="13"/>
      <c r="C183" s="30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2.75" customHeight="1" x14ac:dyDescent="0.25">
      <c r="A184" s="29"/>
      <c r="B184" s="13"/>
      <c r="C184" s="30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2.75" customHeight="1" x14ac:dyDescent="0.25">
      <c r="A185" s="29"/>
      <c r="B185" s="13"/>
      <c r="C185" s="30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2.75" customHeight="1" x14ac:dyDescent="0.25">
      <c r="A186" s="29"/>
      <c r="B186" s="13"/>
      <c r="C186" s="30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2.75" customHeight="1" x14ac:dyDescent="0.25">
      <c r="A187" s="29"/>
      <c r="B187" s="13"/>
      <c r="C187" s="30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2.75" customHeight="1" x14ac:dyDescent="0.25">
      <c r="A188" s="29"/>
      <c r="B188" s="13"/>
      <c r="C188" s="30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2.75" customHeight="1" x14ac:dyDescent="0.25">
      <c r="A189" s="29"/>
      <c r="B189" s="13"/>
      <c r="C189" s="30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2.75" customHeight="1" x14ac:dyDescent="0.25">
      <c r="A190" s="29"/>
      <c r="B190" s="13"/>
      <c r="C190" s="30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2.75" customHeight="1" x14ac:dyDescent="0.25">
      <c r="A191" s="29"/>
      <c r="B191" s="13"/>
      <c r="C191" s="30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2.75" customHeight="1" x14ac:dyDescent="0.25">
      <c r="A192" s="29"/>
      <c r="B192" s="13"/>
      <c r="C192" s="30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2.75" customHeight="1" x14ac:dyDescent="0.25">
      <c r="A193" s="29"/>
      <c r="B193" s="13"/>
      <c r="C193" s="30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2.75" customHeight="1" x14ac:dyDescent="0.25">
      <c r="A194" s="29"/>
      <c r="B194" s="13"/>
      <c r="C194" s="30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2.75" customHeight="1" x14ac:dyDescent="0.25">
      <c r="A195" s="29"/>
      <c r="B195" s="13"/>
      <c r="C195" s="30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2.75" customHeight="1" x14ac:dyDescent="0.25">
      <c r="A196" s="29"/>
      <c r="B196" s="13"/>
      <c r="C196" s="30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2.75" customHeight="1" x14ac:dyDescent="0.25">
      <c r="A197" s="29"/>
      <c r="B197" s="13"/>
      <c r="C197" s="30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2.75" customHeight="1" x14ac:dyDescent="0.25">
      <c r="A198" s="29"/>
      <c r="B198" s="13"/>
      <c r="C198" s="3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2.75" customHeight="1" x14ac:dyDescent="0.25">
      <c r="A199" s="29"/>
      <c r="B199" s="13"/>
      <c r="C199" s="30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2.75" customHeight="1" x14ac:dyDescent="0.25">
      <c r="A200" s="29"/>
      <c r="B200" s="13"/>
      <c r="C200" s="30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2.75" customHeight="1" x14ac:dyDescent="0.25">
      <c r="A201" s="29"/>
      <c r="B201" s="13"/>
      <c r="C201" s="30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2.75" customHeight="1" x14ac:dyDescent="0.25">
      <c r="A202" s="29"/>
      <c r="B202" s="13"/>
      <c r="C202" s="30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2.75" customHeight="1" x14ac:dyDescent="0.25">
      <c r="A203" s="29"/>
      <c r="B203" s="13"/>
      <c r="C203" s="30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2.75" customHeight="1" x14ac:dyDescent="0.25">
      <c r="A204" s="29"/>
      <c r="B204" s="13"/>
      <c r="C204" s="30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2.75" customHeight="1" x14ac:dyDescent="0.25">
      <c r="A205" s="29"/>
      <c r="B205" s="13"/>
      <c r="C205" s="30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2.75" customHeight="1" x14ac:dyDescent="0.25">
      <c r="A206" s="29"/>
      <c r="B206" s="13"/>
      <c r="C206" s="30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2.75" customHeight="1" x14ac:dyDescent="0.25">
      <c r="A207" s="29"/>
      <c r="B207" s="13"/>
      <c r="C207" s="30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2.75" customHeight="1" x14ac:dyDescent="0.25">
      <c r="A208" s="29"/>
      <c r="B208" s="13"/>
      <c r="C208" s="30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2.75" customHeight="1" x14ac:dyDescent="0.25">
      <c r="A209" s="29"/>
      <c r="B209" s="13"/>
      <c r="C209" s="30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2.75" customHeight="1" x14ac:dyDescent="0.25">
      <c r="A210" s="29"/>
      <c r="B210" s="13"/>
      <c r="C210" s="30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2.75" customHeight="1" x14ac:dyDescent="0.25">
      <c r="A211" s="29"/>
      <c r="B211" s="13"/>
      <c r="C211" s="30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2.75" customHeight="1" x14ac:dyDescent="0.25">
      <c r="A212" s="29"/>
      <c r="B212" s="13"/>
      <c r="C212" s="30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2.75" customHeight="1" x14ac:dyDescent="0.25">
      <c r="A213" s="29"/>
      <c r="B213" s="13"/>
      <c r="C213" s="30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2.75" customHeight="1" x14ac:dyDescent="0.25">
      <c r="A214" s="29"/>
      <c r="B214" s="13"/>
      <c r="C214" s="30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2.75" customHeight="1" x14ac:dyDescent="0.25">
      <c r="A215" s="29"/>
      <c r="B215" s="13"/>
      <c r="C215" s="30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2.75" customHeight="1" x14ac:dyDescent="0.25">
      <c r="A216" s="29"/>
      <c r="B216" s="13"/>
      <c r="C216" s="30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2.75" customHeight="1" x14ac:dyDescent="0.25">
      <c r="A217" s="29"/>
      <c r="B217" s="13"/>
      <c r="C217" s="30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2.75" customHeight="1" x14ac:dyDescent="0.25">
      <c r="A218" s="29"/>
      <c r="B218" s="13"/>
      <c r="C218" s="30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2.75" customHeight="1" x14ac:dyDescent="0.25">
      <c r="A219" s="29"/>
      <c r="B219" s="13"/>
      <c r="C219" s="30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2.75" customHeight="1" x14ac:dyDescent="0.25">
      <c r="A220" s="29"/>
      <c r="B220" s="13"/>
      <c r="C220" s="30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2.75" customHeight="1" x14ac:dyDescent="0.25">
      <c r="A221" s="29"/>
      <c r="B221" s="13"/>
      <c r="C221" s="30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2.75" customHeight="1" x14ac:dyDescent="0.25">
      <c r="A222" s="29"/>
      <c r="B222" s="13"/>
      <c r="C222" s="30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2.75" customHeight="1" x14ac:dyDescent="0.25">
      <c r="A223" s="29"/>
      <c r="B223" s="13"/>
      <c r="C223" s="30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2.75" customHeight="1" x14ac:dyDescent="0.25">
      <c r="A224" s="29"/>
      <c r="B224" s="13"/>
      <c r="C224" s="30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2.75" customHeight="1" x14ac:dyDescent="0.25">
      <c r="A225" s="29"/>
      <c r="B225" s="13"/>
      <c r="C225" s="30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2.75" customHeight="1" x14ac:dyDescent="0.25">
      <c r="A226" s="29"/>
      <c r="B226" s="13"/>
      <c r="C226" s="30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2.75" customHeight="1" x14ac:dyDescent="0.25">
      <c r="A227" s="29"/>
      <c r="B227" s="13"/>
      <c r="C227" s="30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2.75" customHeight="1" x14ac:dyDescent="0.25">
      <c r="A228" s="29"/>
      <c r="B228" s="13"/>
      <c r="C228" s="30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2.75" customHeight="1" x14ac:dyDescent="0.25">
      <c r="A229" s="29"/>
      <c r="B229" s="13"/>
      <c r="C229" s="30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2.75" customHeight="1" x14ac:dyDescent="0.25">
      <c r="A230" s="29"/>
      <c r="B230" s="13"/>
      <c r="C230" s="30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2.75" customHeight="1" x14ac:dyDescent="0.25">
      <c r="A231" s="29"/>
      <c r="B231" s="13"/>
      <c r="C231" s="30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2.75" customHeight="1" x14ac:dyDescent="0.25">
      <c r="A232" s="29"/>
      <c r="B232" s="13"/>
      <c r="C232" s="30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2.75" customHeight="1" x14ac:dyDescent="0.25">
      <c r="A233" s="29"/>
      <c r="B233" s="13"/>
      <c r="C233" s="30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2.75" customHeight="1" x14ac:dyDescent="0.25">
      <c r="A234" s="29"/>
      <c r="B234" s="13"/>
      <c r="C234" s="30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2.75" customHeight="1" x14ac:dyDescent="0.25">
      <c r="A235" s="29"/>
      <c r="B235" s="13"/>
      <c r="C235" s="30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2.75" customHeight="1" x14ac:dyDescent="0.25">
      <c r="A236" s="29"/>
      <c r="B236" s="13"/>
      <c r="C236" s="30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2.75" customHeight="1" x14ac:dyDescent="0.25">
      <c r="A237" s="29"/>
      <c r="B237" s="13"/>
      <c r="C237" s="30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2.75" customHeight="1" x14ac:dyDescent="0.25">
      <c r="A238" s="29"/>
      <c r="B238" s="13"/>
      <c r="C238" s="30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2.75" customHeight="1" x14ac:dyDescent="0.25">
      <c r="A239" s="29"/>
      <c r="B239" s="13"/>
      <c r="C239" s="30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2.75" customHeight="1" x14ac:dyDescent="0.25">
      <c r="A240" s="29"/>
      <c r="B240" s="13"/>
      <c r="C240" s="30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2.75" customHeight="1" x14ac:dyDescent="0.25">
      <c r="A241" s="29"/>
      <c r="B241" s="13"/>
      <c r="C241" s="30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2.75" customHeight="1" x14ac:dyDescent="0.25">
      <c r="A242" s="29"/>
      <c r="B242" s="13"/>
      <c r="C242" s="30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2.75" customHeight="1" x14ac:dyDescent="0.25">
      <c r="A243" s="29"/>
      <c r="B243" s="13"/>
      <c r="C243" s="30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2.75" customHeight="1" x14ac:dyDescent="0.25">
      <c r="A244" s="29"/>
      <c r="B244" s="13"/>
      <c r="C244" s="30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2.75" customHeight="1" x14ac:dyDescent="0.25">
      <c r="A245" s="29"/>
      <c r="B245" s="13"/>
      <c r="C245" s="30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2.75" customHeight="1" x14ac:dyDescent="0.25">
      <c r="A246" s="29"/>
      <c r="B246" s="13"/>
      <c r="C246" s="30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2.75" customHeight="1" x14ac:dyDescent="0.25">
      <c r="A247" s="29"/>
      <c r="B247" s="13"/>
      <c r="C247" s="30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2.75" customHeight="1" x14ac:dyDescent="0.25">
      <c r="A248" s="29"/>
      <c r="B248" s="13"/>
      <c r="C248" s="30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2.75" customHeight="1" x14ac:dyDescent="0.25">
      <c r="A249" s="29"/>
      <c r="B249" s="13"/>
      <c r="C249" s="30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2.75" customHeight="1" x14ac:dyDescent="0.25">
      <c r="A250" s="29"/>
      <c r="B250" s="13"/>
      <c r="C250" s="30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2.75" customHeight="1" x14ac:dyDescent="0.25">
      <c r="A251" s="29"/>
      <c r="B251" s="13"/>
      <c r="C251" s="30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2.75" customHeight="1" x14ac:dyDescent="0.25">
      <c r="A252" s="29"/>
      <c r="B252" s="13"/>
      <c r="C252" s="30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2.75" customHeight="1" x14ac:dyDescent="0.25">
      <c r="A253" s="29"/>
      <c r="B253" s="13"/>
      <c r="C253" s="30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2.75" customHeight="1" x14ac:dyDescent="0.25">
      <c r="A254" s="29"/>
      <c r="B254" s="13"/>
      <c r="C254" s="30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2.75" customHeight="1" x14ac:dyDescent="0.25">
      <c r="A255" s="29"/>
      <c r="B255" s="13"/>
      <c r="C255" s="30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2.75" customHeight="1" x14ac:dyDescent="0.25">
      <c r="A256" s="29"/>
      <c r="B256" s="13"/>
      <c r="C256" s="30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2.75" customHeight="1" x14ac:dyDescent="0.25">
      <c r="A257" s="29"/>
      <c r="B257" s="13"/>
      <c r="C257" s="30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2.75" customHeight="1" x14ac:dyDescent="0.25">
      <c r="A258" s="29"/>
      <c r="B258" s="13"/>
      <c r="C258" s="30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2.75" customHeight="1" x14ac:dyDescent="0.25">
      <c r="A259" s="29"/>
      <c r="B259" s="13"/>
      <c r="C259" s="30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2.75" customHeight="1" x14ac:dyDescent="0.25">
      <c r="A260" s="29"/>
      <c r="B260" s="13"/>
      <c r="C260" s="30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2.75" customHeight="1" x14ac:dyDescent="0.25">
      <c r="A261" s="29"/>
      <c r="B261" s="13"/>
      <c r="C261" s="30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2.75" customHeight="1" x14ac:dyDescent="0.25">
      <c r="A262" s="29"/>
      <c r="B262" s="13"/>
      <c r="C262" s="30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2.75" customHeight="1" x14ac:dyDescent="0.25">
      <c r="A263" s="29"/>
      <c r="B263" s="13"/>
      <c r="C263" s="30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2.75" customHeight="1" x14ac:dyDescent="0.25">
      <c r="A264" s="29"/>
      <c r="B264" s="13"/>
      <c r="C264" s="30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2.75" customHeight="1" x14ac:dyDescent="0.25">
      <c r="A265" s="29"/>
      <c r="B265" s="13"/>
      <c r="C265" s="30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2.75" customHeight="1" x14ac:dyDescent="0.25">
      <c r="A266" s="29"/>
      <c r="B266" s="13"/>
      <c r="C266" s="30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2.75" customHeight="1" x14ac:dyDescent="0.25">
      <c r="A267" s="29"/>
      <c r="B267" s="13"/>
      <c r="C267" s="30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2.75" customHeight="1" x14ac:dyDescent="0.25">
      <c r="A268" s="29"/>
      <c r="B268" s="13"/>
      <c r="C268" s="30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2.75" customHeight="1" x14ac:dyDescent="0.25">
      <c r="A269" s="29"/>
      <c r="B269" s="13"/>
      <c r="C269" s="30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2.75" customHeight="1" x14ac:dyDescent="0.25">
      <c r="A270" s="29"/>
      <c r="B270" s="13"/>
      <c r="C270" s="30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2.75" customHeight="1" x14ac:dyDescent="0.25">
      <c r="A271" s="29"/>
      <c r="B271" s="13"/>
      <c r="C271" s="30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2.75" customHeight="1" x14ac:dyDescent="0.25">
      <c r="A272" s="29"/>
      <c r="B272" s="13"/>
      <c r="C272" s="30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2.75" customHeight="1" x14ac:dyDescent="0.25">
      <c r="A273" s="29"/>
      <c r="B273" s="13"/>
      <c r="C273" s="30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2.75" customHeight="1" x14ac:dyDescent="0.25">
      <c r="A274" s="29"/>
      <c r="B274" s="13"/>
      <c r="C274" s="30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5.75" customHeight="1" x14ac:dyDescent="0.25"/>
    <row r="276" spans="1:30" ht="15.75" customHeight="1" x14ac:dyDescent="0.25"/>
    <row r="277" spans="1:30" ht="15.75" customHeight="1" x14ac:dyDescent="0.25"/>
    <row r="278" spans="1:30" ht="15.75" customHeight="1" x14ac:dyDescent="0.25"/>
    <row r="279" spans="1:30" ht="15.75" customHeight="1" x14ac:dyDescent="0.25"/>
    <row r="280" spans="1:30" ht="15.75" customHeight="1" x14ac:dyDescent="0.25"/>
    <row r="281" spans="1:30" ht="15.75" customHeight="1" x14ac:dyDescent="0.25"/>
    <row r="282" spans="1:30" ht="15.75" customHeight="1" x14ac:dyDescent="0.25"/>
    <row r="283" spans="1:30" ht="15.75" customHeight="1" x14ac:dyDescent="0.25"/>
    <row r="284" spans="1:30" ht="15.75" customHeight="1" x14ac:dyDescent="0.25"/>
    <row r="285" spans="1:30" ht="15.75" customHeight="1" x14ac:dyDescent="0.25"/>
    <row r="286" spans="1:30" ht="15.75" customHeight="1" x14ac:dyDescent="0.25"/>
    <row r="287" spans="1:30" ht="15.75" customHeight="1" x14ac:dyDescent="0.25"/>
    <row r="288" spans="1:30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J74" xr:uid="{00000000-0009-0000-0000-000000000000}"/>
  <printOptions horizontalCentered="1" gridLines="1"/>
  <pageMargins left="0.25" right="0.25" top="0.75" bottom="0.75" header="0" footer="0"/>
  <pageSetup paperSize="9" fitToHeight="0" pageOrder="overThenDown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Wellington Dantas</cp:lastModifiedBy>
  <dcterms:modified xsi:type="dcterms:W3CDTF">2021-09-16T19:10:13Z</dcterms:modified>
</cp:coreProperties>
</file>